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45" yWindow="60" windowWidth="15450" windowHeight="9315" tabRatio="971" activeTab="11"/>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_nuova" sheetId="61"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s>
  <definedNames>
    <definedName name="_xlnm._FilterDatabase" localSheetId="2" hidden="1">'Catalogo rischi'!$A$136:$B$147</definedName>
    <definedName name="_xlnm.Print_Area" localSheetId="1">'Aree di rischio per processi'!$A$1:$E$86</definedName>
    <definedName name="_xlnm.Print_Area" localSheetId="2">'Catalogo rischi'!$A$1:$E$134</definedName>
    <definedName name="_xlnm.Print_Area" localSheetId="0">Contenuti_Piano!$A$1:$L$12</definedName>
    <definedName name="_xlnm.Print_Area" localSheetId="3">Misure!$A$1:$G$89</definedName>
    <definedName name="_xlnm.Print_Area" localSheetId="6">'SR Area B_nuova'!$A$1:$O$85</definedName>
    <definedName name="_xlnm.Print_Titles" localSheetId="3">Misure!$1:$1</definedName>
  </definedNames>
  <calcPr calcId="125725"/>
</workbook>
</file>

<file path=xl/calcChain.xml><?xml version="1.0" encoding="utf-8"?>
<calcChain xmlns="http://schemas.openxmlformats.org/spreadsheetml/2006/main">
  <c r="A3" i="53"/>
  <c r="F64" i="61"/>
  <c r="F65"/>
  <c r="F66"/>
  <c r="F67"/>
  <c r="F68"/>
  <c r="F69"/>
  <c r="F70"/>
  <c r="F50"/>
  <c r="F51"/>
  <c r="F52"/>
  <c r="F44"/>
  <c r="F35"/>
  <c r="F36"/>
  <c r="F37"/>
  <c r="F38"/>
  <c r="F39"/>
  <c r="F40"/>
  <c r="F41"/>
  <c r="F42"/>
  <c r="F43"/>
  <c r="F21"/>
  <c r="F22"/>
  <c r="F23"/>
  <c r="F24"/>
  <c r="F25"/>
  <c r="F26"/>
  <c r="F27"/>
  <c r="F28"/>
  <c r="F29"/>
  <c r="F7"/>
  <c r="F63"/>
  <c r="F77"/>
  <c r="F49"/>
  <c r="F34"/>
  <c r="F20"/>
  <c r="F6"/>
  <c r="A74"/>
  <c r="A242" i="55"/>
  <c r="A60" i="61"/>
  <c r="A194" i="55"/>
  <c r="A46" i="61"/>
  <c r="A145" i="55"/>
  <c r="A31" i="61"/>
  <c r="A97" i="55"/>
  <c r="A3" i="61"/>
  <c r="A1" i="55"/>
  <c r="A17" i="61"/>
  <c r="A49" i="55"/>
  <c r="A2" i="61"/>
  <c r="B79"/>
  <c r="C77" s="1"/>
  <c r="B67"/>
  <c r="B64"/>
  <c r="C63" s="1"/>
  <c r="B53"/>
  <c r="B50"/>
  <c r="C49" s="1"/>
  <c r="A47"/>
  <c r="B38"/>
  <c r="C34" s="1"/>
  <c r="B35"/>
  <c r="A32"/>
  <c r="B24"/>
  <c r="B21"/>
  <c r="C20" s="1"/>
  <c r="B10"/>
  <c r="B7"/>
  <c r="C6" s="1"/>
  <c r="B7" i="7"/>
  <c r="B6"/>
  <c r="F6" i="36"/>
  <c r="B24" i="59"/>
  <c r="C20" s="1"/>
  <c r="B21"/>
  <c r="B10"/>
  <c r="C6" s="1"/>
  <c r="A17"/>
  <c r="A60" i="58"/>
  <c r="A3" i="59"/>
  <c r="A1" i="58"/>
  <c r="B7" i="59"/>
  <c r="I30"/>
  <c r="H30"/>
  <c r="E30"/>
  <c r="F30" s="1"/>
  <c r="H29"/>
  <c r="E29"/>
  <c r="F29"/>
  <c r="E27"/>
  <c r="F27"/>
  <c r="H26"/>
  <c r="E26"/>
  <c r="F26" s="1"/>
  <c r="H24"/>
  <c r="E24"/>
  <c r="F24"/>
  <c r="H22"/>
  <c r="E22"/>
  <c r="F22" s="1"/>
  <c r="H21"/>
  <c r="E21"/>
  <c r="F21"/>
  <c r="F20"/>
  <c r="A18"/>
  <c r="H12"/>
  <c r="E12"/>
  <c r="H11"/>
  <c r="E11"/>
  <c r="F11" s="1"/>
  <c r="H9"/>
  <c r="E9"/>
  <c r="H8"/>
  <c r="E8"/>
  <c r="F8"/>
  <c r="H7"/>
  <c r="E7"/>
  <c r="F7" s="1"/>
  <c r="E6"/>
  <c r="F6" s="1"/>
  <c r="A4"/>
  <c r="A2"/>
  <c r="B24" i="53"/>
  <c r="C20" s="1"/>
  <c r="B21"/>
  <c r="B10"/>
  <c r="C6" s="1"/>
  <c r="B7"/>
  <c r="A17"/>
  <c r="A49" i="54" s="1"/>
  <c r="A1"/>
  <c r="F22" i="53"/>
  <c r="F21"/>
  <c r="F20"/>
  <c r="F8"/>
  <c r="F7"/>
  <c r="F6"/>
  <c r="B108" i="50"/>
  <c r="B105"/>
  <c r="A101"/>
  <c r="A338" i="51"/>
  <c r="B94" i="50"/>
  <c r="B91"/>
  <c r="B80"/>
  <c r="B77"/>
  <c r="B66"/>
  <c r="B63"/>
  <c r="B52"/>
  <c r="B49"/>
  <c r="B35"/>
  <c r="B38"/>
  <c r="B24"/>
  <c r="B21"/>
  <c r="B10"/>
  <c r="B7"/>
  <c r="A87"/>
  <c r="A290" i="51"/>
  <c r="A73" i="50"/>
  <c r="A242" i="51"/>
  <c r="A59" i="50"/>
  <c r="A194" i="51"/>
  <c r="A45" i="50"/>
  <c r="A145" i="51"/>
  <c r="A31" i="50"/>
  <c r="A97" i="51"/>
  <c r="A17" i="50"/>
  <c r="A49" i="51"/>
  <c r="A3" i="50"/>
  <c r="A1" i="51"/>
  <c r="F76" i="50"/>
  <c r="F104"/>
  <c r="F90"/>
  <c r="F62"/>
  <c r="F48"/>
  <c r="F34"/>
  <c r="F20"/>
  <c r="F6"/>
  <c r="B24" i="37"/>
  <c r="B21"/>
  <c r="C20" s="1"/>
  <c r="B10"/>
  <c r="B7"/>
  <c r="C6" s="1"/>
  <c r="A17"/>
  <c r="A49" i="46"/>
  <c r="A3" i="37"/>
  <c r="A1" i="46"/>
  <c r="I30" i="37"/>
  <c r="H30"/>
  <c r="H29"/>
  <c r="H26"/>
  <c r="H24"/>
  <c r="H22"/>
  <c r="H21"/>
  <c r="E30"/>
  <c r="F30" s="1"/>
  <c r="E29"/>
  <c r="F29" s="1"/>
  <c r="E27"/>
  <c r="F27" s="1"/>
  <c r="E26"/>
  <c r="F26" s="1"/>
  <c r="E24"/>
  <c r="F24" s="1"/>
  <c r="E22"/>
  <c r="F22" s="1"/>
  <c r="E21"/>
  <c r="F21" s="1"/>
  <c r="F20"/>
  <c r="H7"/>
  <c r="H12"/>
  <c r="H11"/>
  <c r="H9"/>
  <c r="H8"/>
  <c r="E11"/>
  <c r="F11" s="1"/>
  <c r="E8"/>
  <c r="F8" s="1"/>
  <c r="E7"/>
  <c r="F7" s="1"/>
  <c r="E6"/>
  <c r="F6" s="1"/>
  <c r="E12"/>
  <c r="E9"/>
  <c r="F160" i="36"/>
  <c r="F146"/>
  <c r="F132"/>
  <c r="F118"/>
  <c r="F104"/>
  <c r="F90"/>
  <c r="F76"/>
  <c r="F48"/>
  <c r="F34"/>
  <c r="E20"/>
  <c r="F20"/>
  <c r="F62"/>
  <c r="B164"/>
  <c r="C160" s="1"/>
  <c r="B161"/>
  <c r="B150"/>
  <c r="C146" s="1"/>
  <c r="B147"/>
  <c r="B136"/>
  <c r="C132" s="1"/>
  <c r="B133"/>
  <c r="B122"/>
  <c r="C118" s="1"/>
  <c r="B119"/>
  <c r="B108"/>
  <c r="B105"/>
  <c r="B94"/>
  <c r="B91"/>
  <c r="B80"/>
  <c r="B77"/>
  <c r="B66"/>
  <c r="B63"/>
  <c r="B52"/>
  <c r="C48" s="1"/>
  <c r="B49"/>
  <c r="B38"/>
  <c r="C34" s="1"/>
  <c r="B35"/>
  <c r="B24"/>
  <c r="C20" s="1"/>
  <c r="B21"/>
  <c r="B10"/>
  <c r="C6" s="1"/>
  <c r="B7"/>
  <c r="A157"/>
  <c r="A531" i="57" s="1"/>
  <c r="A143" i="36"/>
  <c r="A483" i="57" s="1"/>
  <c r="A129" i="36"/>
  <c r="A434" i="57" s="1"/>
  <c r="A115" i="36"/>
  <c r="A386" i="57" s="1"/>
  <c r="A101" i="36"/>
  <c r="A338" i="57" s="1"/>
  <c r="A87" i="36"/>
  <c r="A290" i="57" s="1"/>
  <c r="A73" i="36"/>
  <c r="A242" i="57" s="1"/>
  <c r="A59" i="36"/>
  <c r="A194" i="57" s="1"/>
  <c r="A45" i="36"/>
  <c r="A145" i="57" s="1"/>
  <c r="A31" i="36"/>
  <c r="A97" i="57" s="1"/>
  <c r="A17" i="36"/>
  <c r="A49" i="57" s="1"/>
  <c r="A3" i="36"/>
  <c r="A1" i="57" s="1"/>
  <c r="A71" i="52"/>
  <c r="A242" i="43" s="1"/>
  <c r="A194"/>
  <c r="A43" i="52"/>
  <c r="A145" i="43"/>
  <c r="A30" i="52"/>
  <c r="A97" i="43"/>
  <c r="A49"/>
  <c r="A1"/>
  <c r="A4" i="53"/>
  <c r="A2"/>
  <c r="C104" i="50"/>
  <c r="G101" s="1"/>
  <c r="A102"/>
  <c r="A88"/>
  <c r="A74"/>
  <c r="A60"/>
  <c r="A46"/>
  <c r="A32"/>
  <c r="A18"/>
  <c r="A4"/>
  <c r="A2"/>
  <c r="A18" i="37"/>
  <c r="A2"/>
  <c r="A144" i="36"/>
  <c r="A116"/>
  <c r="A74"/>
  <c r="A32"/>
  <c r="A4"/>
  <c r="B4" i="7"/>
  <c r="A2" i="36"/>
  <c r="F78" i="52"/>
  <c r="B78"/>
  <c r="F77"/>
  <c r="F76"/>
  <c r="F75"/>
  <c r="B75"/>
  <c r="C74" s="1"/>
  <c r="F74"/>
  <c r="B64"/>
  <c r="C60" s="1"/>
  <c r="F62"/>
  <c r="F61"/>
  <c r="B61"/>
  <c r="F60"/>
  <c r="A57"/>
  <c r="A58"/>
  <c r="F50"/>
  <c r="B50"/>
  <c r="F49"/>
  <c r="F48"/>
  <c r="F47"/>
  <c r="B47"/>
  <c r="C46" s="1"/>
  <c r="F46"/>
  <c r="A44"/>
  <c r="F36"/>
  <c r="B36"/>
  <c r="C33" s="1"/>
  <c r="F35"/>
  <c r="F34"/>
  <c r="B34"/>
  <c r="F33"/>
  <c r="A31"/>
  <c r="F24"/>
  <c r="F23"/>
  <c r="F22"/>
  <c r="B22"/>
  <c r="F21"/>
  <c r="F20"/>
  <c r="B20"/>
  <c r="C19" s="1"/>
  <c r="F19"/>
  <c r="A16"/>
  <c r="A17" s="1"/>
  <c r="F11"/>
  <c r="F10"/>
  <c r="F9"/>
  <c r="B9"/>
  <c r="F8"/>
  <c r="F7"/>
  <c r="B7"/>
  <c r="C6" s="1"/>
  <c r="F6"/>
  <c r="A3"/>
  <c r="A4" s="1"/>
  <c r="B2" i="7"/>
  <c r="A2" i="52"/>
  <c r="B5" i="7"/>
  <c r="B3"/>
  <c r="A18" i="61"/>
  <c r="A61"/>
  <c r="A72" i="52"/>
  <c r="A46" i="36"/>
  <c r="A158"/>
  <c r="C90" i="50"/>
  <c r="G87" s="1"/>
  <c r="C76"/>
  <c r="H73" s="1"/>
  <c r="C62"/>
  <c r="H59" s="1"/>
  <c r="C48"/>
  <c r="H45" s="1"/>
  <c r="C34"/>
  <c r="H31" s="1"/>
  <c r="C20"/>
  <c r="H17" s="1"/>
  <c r="C6"/>
  <c r="H3" s="1"/>
  <c r="G3"/>
  <c r="C104" i="36"/>
  <c r="H101" s="1"/>
  <c r="C90"/>
  <c r="H87" s="1"/>
  <c r="C76"/>
  <c r="H73" s="1"/>
  <c r="C62"/>
  <c r="H59" s="1"/>
  <c r="G59"/>
  <c r="A4" i="37"/>
  <c r="A4" i="61"/>
  <c r="A75"/>
  <c r="G59" i="50"/>
  <c r="G87" i="36"/>
  <c r="H87" i="50"/>
  <c r="G17"/>
  <c r="G3" i="52" l="1"/>
  <c r="H3"/>
  <c r="G16"/>
  <c r="H16"/>
  <c r="H30"/>
  <c r="G30"/>
  <c r="H43"/>
  <c r="G43"/>
  <c r="G57"/>
  <c r="H57"/>
  <c r="H71"/>
  <c r="G71"/>
  <c r="H3" i="36"/>
  <c r="G3"/>
  <c r="H17"/>
  <c r="G17"/>
  <c r="G31"/>
  <c r="H31"/>
  <c r="H45"/>
  <c r="G45"/>
  <c r="G115"/>
  <c r="H115"/>
  <c r="G129"/>
  <c r="H129"/>
  <c r="H143"/>
  <c r="G143"/>
  <c r="H157"/>
  <c r="G157"/>
  <c r="H3" i="53"/>
  <c r="G3"/>
  <c r="G17"/>
  <c r="H17"/>
  <c r="G3" i="59"/>
  <c r="H3"/>
  <c r="G17"/>
  <c r="H17"/>
  <c r="H3" i="61"/>
  <c r="G3"/>
  <c r="H17"/>
  <c r="G17"/>
  <c r="G31"/>
  <c r="H31"/>
  <c r="G46"/>
  <c r="H46"/>
  <c r="H60"/>
  <c r="G60"/>
  <c r="H74"/>
  <c r="G74"/>
  <c r="G3" i="37"/>
  <c r="H3"/>
  <c r="G17"/>
  <c r="H17"/>
  <c r="G73" i="50"/>
  <c r="G45"/>
  <c r="G73" i="36"/>
  <c r="G31" i="50"/>
  <c r="G101" i="36"/>
  <c r="H101" i="50"/>
  <c r="A102" i="36"/>
  <c r="A18"/>
  <c r="A60"/>
  <c r="A88"/>
  <c r="A130"/>
  <c r="A18" i="53"/>
</calcChain>
</file>

<file path=xl/comments1.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7"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8"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8"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8" authorId="0">
      <text>
        <r>
          <rPr>
            <b/>
            <sz val="8"/>
            <color indexed="81"/>
            <rFont val="Tahoma"/>
            <family val="2"/>
          </rPr>
          <t>Da indicarsi obbligatoriamente.
Previste per legge o da altre fonti normative. 
Vedi allegato 1 -  B1.1.3. Pagina 15  del P.N.A.</t>
        </r>
      </text>
    </comment>
    <comment ref="K18" authorId="0">
      <text>
        <r>
          <rPr>
            <b/>
            <sz val="8"/>
            <color indexed="81"/>
            <rFont val="Tahoma"/>
            <family val="2"/>
          </rPr>
          <t>Sono rese obbligatorie da inserimento nel P.T.P.C.
Si veda anche Allegato 4 P.N.A.</t>
        </r>
      </text>
    </comment>
    <comment ref="J31"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2"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2"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2" authorId="0">
      <text>
        <r>
          <rPr>
            <b/>
            <sz val="8"/>
            <color indexed="81"/>
            <rFont val="Tahoma"/>
            <family val="2"/>
          </rPr>
          <t>Da indicarsi obbligatoriamente.
Previste per legge o da altre fonti normative. 
Vedi allegato 1 -  B1.1.3. Pagina 15  del P.N.A.</t>
        </r>
      </text>
    </comment>
    <comment ref="K32" authorId="0">
      <text>
        <r>
          <rPr>
            <b/>
            <sz val="8"/>
            <color indexed="81"/>
            <rFont val="Tahoma"/>
            <family val="2"/>
          </rPr>
          <t>Sono rese obbligatorie da inserimento nel P.T.P.C.
Si veda anche Allegato 4 P.N.A.</t>
        </r>
      </text>
    </comment>
    <comment ref="J4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5" authorId="0">
      <text>
        <r>
          <rPr>
            <b/>
            <sz val="8"/>
            <color indexed="81"/>
            <rFont val="Tahoma"/>
            <family val="2"/>
          </rPr>
          <t>Da indicarsi obbligatoriamente.
Previste per legge o da altre fonti normative. 
Vedi allegato 1 -  B1.1.3. Pagina 15  del P.N.A.</t>
        </r>
      </text>
    </comment>
    <comment ref="K45" authorId="0">
      <text>
        <r>
          <rPr>
            <b/>
            <sz val="8"/>
            <color indexed="81"/>
            <rFont val="Tahoma"/>
            <family val="2"/>
          </rPr>
          <t>Sono rese obbligatorie da inserimento nel P.T.P.C.
Si veda anche Allegato 4 P.N.A.</t>
        </r>
      </text>
    </comment>
    <comment ref="J5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9" authorId="0">
      <text>
        <r>
          <rPr>
            <b/>
            <sz val="8"/>
            <color indexed="81"/>
            <rFont val="Tahoma"/>
            <family val="2"/>
          </rPr>
          <t>Da indicarsi obbligatoriamente.
Previste per legge o da altre fonti normative. 
Vedi allegato 1 -  B1.1.3. Pagina 15  del P.N.A.</t>
        </r>
      </text>
    </comment>
    <comment ref="K59" authorId="0">
      <text>
        <r>
          <rPr>
            <b/>
            <sz val="8"/>
            <color indexed="81"/>
            <rFont val="Tahoma"/>
            <family val="2"/>
          </rPr>
          <t>Sono rese obbligatorie da inserimento nel P.T.P.C.
Si veda anche Allegato 4 P.N.A.</t>
        </r>
      </text>
    </comment>
    <comment ref="J7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7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7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73" authorId="0">
      <text>
        <r>
          <rPr>
            <b/>
            <sz val="8"/>
            <color indexed="81"/>
            <rFont val="Tahoma"/>
            <family val="2"/>
          </rPr>
          <t>Da indicarsi obbligatoriamente.
Previste per legge o da altre fonti normative. 
Vedi allegato 1 -  B1.1.3. Pagina 15  del P.N.A.</t>
        </r>
      </text>
    </comment>
    <comment ref="K73" authorId="0">
      <text>
        <r>
          <rPr>
            <b/>
            <sz val="8"/>
            <color indexed="81"/>
            <rFont val="Tahoma"/>
            <family val="2"/>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 ref="J3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3" authorId="0">
      <text>
        <r>
          <rPr>
            <b/>
            <sz val="8"/>
            <color indexed="81"/>
            <rFont val="Tahoma"/>
            <family val="2"/>
          </rPr>
          <t>Da indicarsi obbligatoriamente.
Previste per legge o da altre fonti normative. 
Vedi allegato 1 -  B1.1.3. Pagina 15  del P.N.A.</t>
        </r>
      </text>
    </comment>
    <comment ref="K33" authorId="0">
      <text>
        <r>
          <rPr>
            <b/>
            <sz val="8"/>
            <color indexed="81"/>
            <rFont val="Tahoma"/>
            <family val="2"/>
          </rPr>
          <t>Sono rese obbligatorie da inserimento nel P.T.P.C.
Si veda anche Allegato 4 P.N.A.</t>
        </r>
      </text>
    </comment>
    <comment ref="J47"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8"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8"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8" authorId="0">
      <text>
        <r>
          <rPr>
            <b/>
            <sz val="8"/>
            <color indexed="81"/>
            <rFont val="Tahoma"/>
            <family val="2"/>
          </rPr>
          <t>Da indicarsi obbligatoriamente.
Previste per legge o da altre fonti normative. 
Vedi allegato 1 -  B1.1.3. Pagina 15  del P.N.A.</t>
        </r>
      </text>
    </comment>
    <comment ref="K48" authorId="0">
      <text>
        <r>
          <rPr>
            <b/>
            <sz val="8"/>
            <color indexed="81"/>
            <rFont val="Tahoma"/>
            <family val="2"/>
          </rPr>
          <t>Sono rese obbligatorie da inserimento nel P.T.P.C.
Si veda anche Allegato 4 P.N.A.</t>
        </r>
      </text>
    </comment>
    <comment ref="J61"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62"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62"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62" authorId="0">
      <text>
        <r>
          <rPr>
            <b/>
            <sz val="8"/>
            <color indexed="81"/>
            <rFont val="Tahoma"/>
            <family val="2"/>
          </rPr>
          <t>Da indicarsi obbligatoriamente.
Previste per legge o da altre fonti normative. 
Vedi allegato 1 -  B1.1.3. Pagina 15  del P.N.A.</t>
        </r>
      </text>
    </comment>
    <comment ref="K62" authorId="0">
      <text>
        <r>
          <rPr>
            <b/>
            <sz val="8"/>
            <color indexed="81"/>
            <rFont val="Tahoma"/>
            <family val="2"/>
          </rPr>
          <t>Sono rese obbligatorie da inserimento nel P.T.P.C.
Si veda anche Allegato 4 P.N.A.</t>
        </r>
      </text>
    </comment>
    <comment ref="J75"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76"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76"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76" authorId="0">
      <text>
        <r>
          <rPr>
            <b/>
            <sz val="8"/>
            <color indexed="81"/>
            <rFont val="Tahoma"/>
            <family val="2"/>
          </rPr>
          <t>Da indicarsi obbligatoriamente.
Previste per legge o da altre fonti normative. 
Vedi allegato 1 -  B1.1.3. Pagina 15  del P.N.A.</t>
        </r>
      </text>
    </comment>
    <comment ref="K76" authorId="0">
      <text>
        <r>
          <rPr>
            <b/>
            <sz val="8"/>
            <color indexed="81"/>
            <rFont val="Tahoma"/>
            <family val="2"/>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 ref="J3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3" authorId="0">
      <text>
        <r>
          <rPr>
            <b/>
            <sz val="8"/>
            <color indexed="81"/>
            <rFont val="Tahoma"/>
            <family val="2"/>
          </rPr>
          <t>Da indicarsi obbligatoriamente.
Previste per legge o da altre fonti normative. 
Vedi allegato 1 -  B1.1.3. Pagina 15  del P.N.A.</t>
        </r>
      </text>
    </comment>
    <comment ref="K33" authorId="0">
      <text>
        <r>
          <rPr>
            <b/>
            <sz val="8"/>
            <color indexed="81"/>
            <rFont val="Tahoma"/>
            <family val="2"/>
          </rPr>
          <t>Sono rese obbligatorie da inserimento nel P.T.P.C.
Si veda anche Allegato 4 P.N.A.</t>
        </r>
      </text>
    </comment>
    <comment ref="J46"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7"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7"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7" authorId="0">
      <text>
        <r>
          <rPr>
            <b/>
            <sz val="8"/>
            <color indexed="81"/>
            <rFont val="Tahoma"/>
            <family val="2"/>
          </rPr>
          <t>Da indicarsi obbligatoriamente.
Previste per legge o da altre fonti normative. 
Vedi allegato 1 -  B1.1.3. Pagina 15  del P.N.A.</t>
        </r>
      </text>
    </comment>
    <comment ref="K47" authorId="0">
      <text>
        <r>
          <rPr>
            <b/>
            <sz val="8"/>
            <color indexed="81"/>
            <rFont val="Tahoma"/>
            <family val="2"/>
          </rPr>
          <t>Sono rese obbligatorie da inserimento nel P.T.P.C.
Si veda anche Allegato 4 P.N.A.</t>
        </r>
      </text>
    </comment>
    <comment ref="J60"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61"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61"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61" authorId="0">
      <text>
        <r>
          <rPr>
            <b/>
            <sz val="8"/>
            <color indexed="81"/>
            <rFont val="Tahoma"/>
            <family val="2"/>
          </rPr>
          <t>Da indicarsi obbligatoriamente.
Previste per legge o da altre fonti normative. 
Vedi allegato 1 -  B1.1.3. Pagina 15  del P.N.A.</t>
        </r>
      </text>
    </comment>
    <comment ref="K61" authorId="0">
      <text>
        <r>
          <rPr>
            <b/>
            <sz val="8"/>
            <color indexed="81"/>
            <rFont val="Tahoma"/>
            <family val="2"/>
          </rPr>
          <t>Sono rese obbligatorie da inserimento nel P.T.P.C.
Si veda anche Allegato 4 P.N.A.</t>
        </r>
      </text>
    </comment>
    <comment ref="J7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7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7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75" authorId="0">
      <text>
        <r>
          <rPr>
            <b/>
            <sz val="8"/>
            <color indexed="81"/>
            <rFont val="Tahoma"/>
            <family val="2"/>
          </rPr>
          <t>Da indicarsi obbligatoriamente.
Previste per legge o da altre fonti normative. 
Vedi allegato 1 -  B1.1.3. Pagina 15  del P.N.A.</t>
        </r>
      </text>
    </comment>
    <comment ref="K75" authorId="0">
      <text>
        <r>
          <rPr>
            <b/>
            <sz val="8"/>
            <color indexed="81"/>
            <rFont val="Tahoma"/>
            <family val="2"/>
          </rPr>
          <t>Sono rese obbligatorie da inserimento nel P.T.P.C.
Si veda anche Allegato 4 P.N.A.</t>
        </r>
      </text>
    </comment>
    <comment ref="J8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8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8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89" authorId="0">
      <text>
        <r>
          <rPr>
            <b/>
            <sz val="8"/>
            <color indexed="81"/>
            <rFont val="Tahoma"/>
            <family val="2"/>
          </rPr>
          <t>Da indicarsi obbligatoriamente.
Previste per legge o da altre fonti normative. 
Vedi allegato 1 -  B1.1.3. Pagina 15  del P.N.A.</t>
        </r>
      </text>
    </comment>
    <comment ref="K89" authorId="0">
      <text>
        <r>
          <rPr>
            <b/>
            <sz val="8"/>
            <color indexed="81"/>
            <rFont val="Tahoma"/>
            <family val="2"/>
          </rPr>
          <t>Sono rese obbligatorie da inserimento nel P.T.P.C.
Si veda anche Allegato 4 P.N.A.</t>
        </r>
      </text>
    </comment>
    <comment ref="J10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0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0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03" authorId="0">
      <text>
        <r>
          <rPr>
            <b/>
            <sz val="8"/>
            <color indexed="81"/>
            <rFont val="Tahoma"/>
            <family val="2"/>
          </rPr>
          <t>Da indicarsi obbligatoriamente.
Previste per legge o da altre fonti normative. 
Vedi allegato 1 -  B1.1.3. Pagina 15  del P.N.A.</t>
        </r>
      </text>
    </comment>
    <comment ref="K103" authorId="0">
      <text>
        <r>
          <rPr>
            <b/>
            <sz val="8"/>
            <color indexed="81"/>
            <rFont val="Tahoma"/>
            <family val="2"/>
          </rPr>
          <t>Sono rese obbligatorie da inserimento nel P.T.P.C.
Si veda anche Allegato 4 P.N.A.</t>
        </r>
      </text>
    </comment>
    <comment ref="J116"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17"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17"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17" authorId="0">
      <text>
        <r>
          <rPr>
            <b/>
            <sz val="8"/>
            <color indexed="81"/>
            <rFont val="Tahoma"/>
            <family val="2"/>
          </rPr>
          <t>Da indicarsi obbligatoriamente.
Previste per legge o da altre fonti normative. 
Vedi allegato 1 -  B1.1.3. Pagina 15  del P.N.A.</t>
        </r>
      </text>
    </comment>
    <comment ref="K117" authorId="0">
      <text>
        <r>
          <rPr>
            <b/>
            <sz val="8"/>
            <color indexed="81"/>
            <rFont val="Tahoma"/>
            <family val="2"/>
          </rPr>
          <t>Sono rese obbligatorie da inserimento nel P.T.P.C.
Si veda anche Allegato 4 P.N.A.</t>
        </r>
      </text>
    </comment>
    <comment ref="J130"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31"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31"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31" authorId="0">
      <text>
        <r>
          <rPr>
            <b/>
            <sz val="8"/>
            <color indexed="81"/>
            <rFont val="Tahoma"/>
            <family val="2"/>
          </rPr>
          <t>Da indicarsi obbligatoriamente.
Previste per legge o da altre fonti normative. 
Vedi allegato 1 -  B1.1.3. Pagina 15  del P.N.A.</t>
        </r>
      </text>
    </comment>
    <comment ref="K131" authorId="0">
      <text>
        <r>
          <rPr>
            <b/>
            <sz val="8"/>
            <color indexed="81"/>
            <rFont val="Tahoma"/>
            <family val="2"/>
          </rPr>
          <t>Sono rese obbligatorie da inserimento nel P.T.P.C.
Si veda anche Allegato 4 P.N.A.</t>
        </r>
      </text>
    </comment>
    <comment ref="J14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4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4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45" authorId="0">
      <text>
        <r>
          <rPr>
            <b/>
            <sz val="8"/>
            <color indexed="81"/>
            <rFont val="Tahoma"/>
            <family val="2"/>
          </rPr>
          <t>Da indicarsi obbligatoriamente.
Previste per legge o da altre fonti normative. 
Vedi allegato 1 -  B1.1.3. Pagina 15  del P.N.A.</t>
        </r>
      </text>
    </comment>
    <comment ref="K145" authorId="0">
      <text>
        <r>
          <rPr>
            <b/>
            <sz val="8"/>
            <color indexed="81"/>
            <rFont val="Tahoma"/>
            <family val="2"/>
          </rPr>
          <t>Sono rese obbligatorie da inserimento nel P.T.P.C.
Si veda anche Allegato 4 P.N.A.</t>
        </r>
      </text>
    </comment>
    <comment ref="J15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5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5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59" authorId="0">
      <text>
        <r>
          <rPr>
            <b/>
            <sz val="8"/>
            <color indexed="81"/>
            <rFont val="Tahoma"/>
            <family val="2"/>
          </rPr>
          <t>Da indicarsi obbligatoriamente.
Previste per legge o da altre fonti normative. 
Vedi allegato 1 -  B1.1.3. Pagina 15  del P.N.A.</t>
        </r>
      </text>
    </comment>
    <comment ref="K159" authorId="0">
      <text>
        <r>
          <rPr>
            <b/>
            <sz val="8"/>
            <color indexed="81"/>
            <rFont val="Tahoma"/>
            <family val="2"/>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 ref="J3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3" authorId="0">
      <text>
        <r>
          <rPr>
            <b/>
            <sz val="8"/>
            <color indexed="81"/>
            <rFont val="Tahoma"/>
            <family val="2"/>
          </rPr>
          <t>Da indicarsi obbligatoriamente.
Previste per legge o da altre fonti normative. 
Vedi allegato 1 -  B1.1.3. Pagina 15  del P.N.A.</t>
        </r>
      </text>
    </comment>
    <comment ref="K33" authorId="0">
      <text>
        <r>
          <rPr>
            <b/>
            <sz val="8"/>
            <color indexed="81"/>
            <rFont val="Tahoma"/>
            <family val="2"/>
          </rPr>
          <t>Sono rese obbligatorie da inserimento nel P.T.P.C.
Si veda anche Allegato 4 P.N.A.</t>
        </r>
      </text>
    </comment>
    <comment ref="J46"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7"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7"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7" authorId="0">
      <text>
        <r>
          <rPr>
            <b/>
            <sz val="8"/>
            <color indexed="81"/>
            <rFont val="Tahoma"/>
            <family val="2"/>
          </rPr>
          <t>Da indicarsi obbligatoriamente.
Previste per legge o da altre fonti normative. 
Vedi allegato 1 -  B1.1.3. Pagina 15  del P.N.A.</t>
        </r>
      </text>
    </comment>
    <comment ref="K47" authorId="0">
      <text>
        <r>
          <rPr>
            <b/>
            <sz val="8"/>
            <color indexed="81"/>
            <rFont val="Tahoma"/>
            <family val="2"/>
          </rPr>
          <t>Sono rese obbligatorie da inserimento nel P.T.P.C.
Si veda anche Allegato 4 P.N.A.</t>
        </r>
      </text>
    </comment>
    <comment ref="J60"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61"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61"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61" authorId="0">
      <text>
        <r>
          <rPr>
            <b/>
            <sz val="8"/>
            <color indexed="81"/>
            <rFont val="Tahoma"/>
            <family val="2"/>
          </rPr>
          <t>Da indicarsi obbligatoriamente.
Previste per legge o da altre fonti normative. 
Vedi allegato 1 -  B1.1.3. Pagina 15  del P.N.A.</t>
        </r>
      </text>
    </comment>
    <comment ref="K61" authorId="0">
      <text>
        <r>
          <rPr>
            <b/>
            <sz val="8"/>
            <color indexed="81"/>
            <rFont val="Tahoma"/>
            <family val="2"/>
          </rPr>
          <t>Sono rese obbligatorie da inserimento nel P.T.P.C.
Si veda anche Allegato 4 P.N.A.</t>
        </r>
      </text>
    </comment>
    <comment ref="J7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7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7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75" authorId="0">
      <text>
        <r>
          <rPr>
            <b/>
            <sz val="8"/>
            <color indexed="81"/>
            <rFont val="Tahoma"/>
            <family val="2"/>
          </rPr>
          <t>Da indicarsi obbligatoriamente.
Previste per legge o da altre fonti normative. 
Vedi allegato 1 -  B1.1.3. Pagina 15  del P.N.A.</t>
        </r>
      </text>
    </comment>
    <comment ref="K75" authorId="0">
      <text>
        <r>
          <rPr>
            <b/>
            <sz val="8"/>
            <color indexed="81"/>
            <rFont val="Tahoma"/>
            <family val="2"/>
          </rPr>
          <t>Sono rese obbligatorie da inserimento nel P.T.P.C.
Si veda anche Allegato 4 P.N.A.</t>
        </r>
      </text>
    </comment>
    <comment ref="J8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8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8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89" authorId="0">
      <text>
        <r>
          <rPr>
            <b/>
            <sz val="8"/>
            <color indexed="81"/>
            <rFont val="Tahoma"/>
            <family val="2"/>
          </rPr>
          <t>Da indicarsi obbligatoriamente.
Previste per legge o da altre fonti normative. 
Vedi allegato 1 -  B1.1.3. Pagina 15  del P.N.A.</t>
        </r>
      </text>
    </comment>
    <comment ref="K89" authorId="0">
      <text>
        <r>
          <rPr>
            <b/>
            <sz val="8"/>
            <color indexed="81"/>
            <rFont val="Tahoma"/>
            <family val="2"/>
          </rPr>
          <t>Sono rese obbligatorie da inserimento nel P.T.P.C.
Si veda anche Allegato 4 P.N.A.</t>
        </r>
      </text>
    </comment>
    <comment ref="J10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0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0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03" authorId="0">
      <text>
        <r>
          <rPr>
            <b/>
            <sz val="8"/>
            <color indexed="81"/>
            <rFont val="Tahoma"/>
            <family val="2"/>
          </rPr>
          <t>Da indicarsi obbligatoriamente.
Previste per legge o da altre fonti normative. 
Vedi allegato 1 -  B1.1.3. Pagina 15  del P.N.A.</t>
        </r>
      </text>
    </comment>
    <comment ref="K103" authorId="0">
      <text>
        <r>
          <rPr>
            <b/>
            <sz val="8"/>
            <color indexed="81"/>
            <rFont val="Tahoma"/>
            <family val="2"/>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List>
</comments>
</file>

<file path=xl/sharedStrings.xml><?xml version="1.0" encoding="utf-8"?>
<sst xmlns="http://schemas.openxmlformats.org/spreadsheetml/2006/main" count="5089" uniqueCount="862">
  <si>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</si>
  <si>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</si>
  <si>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</si>
  <si>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</si>
  <si>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</si>
  <si>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</si>
  <si>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</si>
  <si>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</si>
  <si>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</si>
  <si>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</si>
  <si>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</si>
  <si>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</si>
  <si>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</si>
  <si>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</si>
  <si>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</si>
  <si>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</si>
  <si>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</si>
  <si>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</si>
  <si>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</si>
  <si>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</si>
  <si>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</si>
  <si>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</si>
  <si>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</si>
  <si>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</si>
  <si>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</si>
  <si>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</si>
  <si>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</si>
  <si>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</si>
  <si>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</si>
  <si>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</si>
  <si>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</si>
  <si>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</si>
  <si>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</si>
  <si>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</si>
  <si>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</si>
  <si>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</si>
  <si>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</si>
  <si>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</si>
  <si>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</si>
  <si>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</si>
  <si>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</si>
  <si>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</si>
  <si>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</si>
  <si>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</si>
  <si>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</si>
  <si>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</si>
  <si>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</si>
  <si>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</si>
  <si>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</si>
  <si>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</si>
  <si>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</si>
  <si>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family val="2"/>
      </rPr>
      <t xml:space="preserve">(unità organizzativa semplice) </t>
    </r>
    <r>
      <rPr>
        <b/>
        <sz val="10"/>
        <rFont val="Arial"/>
        <family val="2"/>
      </rPr>
      <t>competente a svolgere il processo</t>
    </r>
    <r>
      <rPr>
        <sz val="10"/>
        <rFont val="Arial"/>
        <family val="2"/>
      </rPr>
      <t xml:space="preserve"> (o la fase del processo di competenza della p.a.) </t>
    </r>
    <r>
      <rPr>
        <b/>
        <u/>
        <sz val="10"/>
        <rFont val="Arial"/>
        <family val="2"/>
      </rPr>
      <t>nell'ambito della singola p.a.</t>
    </r>
    <r>
      <rPr>
        <b/>
        <sz val="10"/>
        <rFont val="Arial"/>
        <family val="2"/>
      </rPr>
      <t xml:space="preserve">, quale percentuale di personale è impiegata nel processo? </t>
    </r>
    <r>
      <rPr>
        <sz val="10"/>
        <rFont val="Arial"/>
        <family val="2"/>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</si>
  <si>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</si>
  <si>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</si>
  <si>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</si>
  <si>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</si>
  <si>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</si>
  <si>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</si>
  <si>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</si>
  <si>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</si>
  <si>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</si>
  <si>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</si>
  <si>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</si>
  <si>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</si>
  <si>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</si>
  <si>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</si>
  <si>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</si>
  <si>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</si>
  <si>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</si>
  <si>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</si>
  <si>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</si>
  <si>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</si>
  <si>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</si>
  <si>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</si>
  <si>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</si>
  <si>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</si>
  <si>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</si>
  <si>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</si>
  <si>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</si>
  <si>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</si>
  <si>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</si>
  <si>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</si>
  <si>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</si>
  <si>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</si>
  <si>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</si>
  <si>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</si>
  <si>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</si>
  <si>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</si>
  <si>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</si>
  <si>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</si>
  <si>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</si>
  <si>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</si>
  <si>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</si>
  <si>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</si>
  <si>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</si>
  <si>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</si>
  <si>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</si>
  <si>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</si>
  <si>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</si>
  <si>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</si>
  <si>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</si>
  <si>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</si>
  <si>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</si>
  <si>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</si>
  <si>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</si>
  <si>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</si>
  <si>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</si>
  <si>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</si>
  <si>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</si>
  <si>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</si>
  <si>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</si>
  <si>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</si>
  <si>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</si>
  <si>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</si>
  <si>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</si>
  <si>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</si>
  <si>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</si>
  <si>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</si>
  <si>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</si>
  <si>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</si>
  <si>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</si>
  <si>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</si>
  <si>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</si>
  <si>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</si>
  <si>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</si>
  <si>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</si>
  <si>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</si>
  <si>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</si>
  <si>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</si>
  <si>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</si>
  <si>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</si>
  <si>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</si>
  <si>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</si>
  <si>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</si>
  <si>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</si>
  <si>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</si>
  <si>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</si>
  <si>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</si>
  <si>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</si>
  <si>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</si>
  <si>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</si>
  <si>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</si>
  <si>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</si>
  <si>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</si>
  <si>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</si>
  <si>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</si>
  <si>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</si>
  <si>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</si>
  <si>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</si>
  <si>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</si>
  <si>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</si>
  <si>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</si>
  <si>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</si>
  <si>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family val="2"/>
      </rPr>
      <t>Vedi allegato 1 -  B1.1.3. Pagina 15  del P.N.A.</t>
    </r>
    <r>
      <rPr>
        <sz val="8"/>
        <rFont val="Arial"/>
        <family val="2"/>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</si>
  <si>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</si>
  <si>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</si>
  <si>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r>
      <rPr>
        <b/>
        <sz val="10"/>
        <rFont val="Arial"/>
        <family val="2"/>
      </rPr>
      <t xml:space="preserve">Rispetto al totale del personale impiegato nel singolo servizio </t>
    </r>
    <r>
      <rPr>
        <sz val="10"/>
        <rFont val="Arial"/>
        <family val="2"/>
      </rPr>
      <t xml:space="preserve">(unità organizzativa semplice) </t>
    </r>
    <r>
      <rPr>
        <b/>
        <sz val="10"/>
        <rFont val="Arial"/>
        <family val="2"/>
      </rPr>
      <t>competente a svolgere il processo</t>
    </r>
    <r>
      <rPr>
        <sz val="10"/>
        <rFont val="Arial"/>
        <family val="2"/>
      </rPr>
      <t xml:space="preserve"> (o la fase del processo di competenza della p.a.) </t>
    </r>
    <r>
      <rPr>
        <b/>
        <u/>
        <sz val="10"/>
        <rFont val="Arial"/>
        <family val="2"/>
      </rPr>
      <t>nell'ambito della singola p.a.</t>
    </r>
    <r>
      <rPr>
        <b/>
        <sz val="10"/>
        <rFont val="Arial"/>
        <family val="2"/>
      </rPr>
      <t xml:space="preserve">, quale percentuale di personale è impiegata nel processo? </t>
    </r>
    <r>
      <rPr>
        <sz val="10"/>
        <rFont val="Arial"/>
        <family val="2"/>
      </rPr>
      <t>(se il processo coinvolge attività di più servizi nell'ambito della stessa p.a. occorre riferire la percentuale al personale impiegato nei servizi coinvolti)</t>
    </r>
  </si>
  <si>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</si>
  <si>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</si>
  <si>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</si>
  <si>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</si>
  <si>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</si>
  <si>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</si>
  <si>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</si>
  <si>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</si>
  <si>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</si>
  <si>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</si>
  <si>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</si>
  <si>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</si>
  <si>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</si>
  <si>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</si>
  <si>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</si>
  <si>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</si>
  <si>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</si>
  <si>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</si>
  <si>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</si>
  <si>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</si>
  <si>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</si>
  <si>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</si>
  <si>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</si>
  <si>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</si>
  <si>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</si>
  <si>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</si>
  <si>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</si>
  <si>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</si>
  <si>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</si>
  <si>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</si>
  <si>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</si>
  <si>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</si>
  <si>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</si>
  <si>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</si>
  <si>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</si>
  <si>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</si>
  <si>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</si>
  <si>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</si>
  <si>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</si>
  <si>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</si>
  <si>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</si>
  <si>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</si>
  <si>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</si>
  <si>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</si>
  <si>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</si>
  <si>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</si>
  <si>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</si>
  <si>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</si>
  <si>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</si>
  <si>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</si>
  <si>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</si>
  <si>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</si>
  <si>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</si>
  <si>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</si>
  <si>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</si>
  <si>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</si>
  <si>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</si>
  <si>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</si>
  <si>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</si>
  <si>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</si>
  <si>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</si>
  <si>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</si>
  <si>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</si>
  <si>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</si>
  <si>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</si>
  <si>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</si>
  <si>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</si>
  <si>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</si>
  <si>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</si>
  <si>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</si>
  <si>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</si>
  <si>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</si>
  <si>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</si>
  <si>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</si>
  <si>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</si>
  <si>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</si>
  <si>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</si>
  <si>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</si>
  <si>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</si>
  <si>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</si>
  <si>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</si>
  <si>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</si>
  <si>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</si>
  <si>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</si>
  <si>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</si>
  <si>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</si>
  <si>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</si>
  <si>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</si>
  <si>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</si>
  <si>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</si>
  <si>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</si>
  <si>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</si>
  <si>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</si>
  <si>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</si>
  <si>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</si>
  <si>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</si>
  <si>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</si>
  <si>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</si>
  <si>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</si>
  <si>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</si>
  <si>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</si>
  <si>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</si>
  <si>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</si>
  <si>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</si>
  <si>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</si>
  <si>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</si>
  <si>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</si>
  <si>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</si>
  <si>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</si>
  <si>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</si>
  <si>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</si>
  <si>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</si>
  <si>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</si>
  <si>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</si>
  <si>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</si>
  <si>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</si>
  <si>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</si>
  <si>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</si>
  <si>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</si>
  <si>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</si>
  <si>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</si>
  <si>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</si>
  <si>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</si>
  <si>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</si>
  <si>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</si>
  <si>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</si>
  <si>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</si>
  <si>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</si>
  <si>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</si>
  <si>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</si>
  <si>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</si>
  <si>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</si>
  <si>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</si>
  <si>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</si>
  <si>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</si>
  <si>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</si>
  <si>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</si>
  <si>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</si>
  <si>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</si>
  <si>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</si>
  <si>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</si>
  <si>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</si>
  <si>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</si>
  <si>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</si>
  <si>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</si>
  <si>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</si>
  <si>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</si>
  <si>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</si>
  <si>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</si>
  <si>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</si>
  <si>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</si>
  <si>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</si>
  <si>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</si>
  <si>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</si>
  <si>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</si>
  <si>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</si>
  <si>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</si>
  <si>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family val="2"/>
      </rPr>
      <t>ALLEGATO 1</t>
    </r>
    <r>
      <rPr>
        <sz val="12"/>
        <rFont val="Arial"/>
        <family val="2"/>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</si>
  <si>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</si>
  <si>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</si>
  <si>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</si>
  <si>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</si>
  <si>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</si>
  <si>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</si>
  <si>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</si>
  <si>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</si>
  <si>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</si>
  <si>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</si>
  <si>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</si>
  <si>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</si>
  <si>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</si>
  <si>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</si>
  <si>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</si>
  <si>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</si>
  <si>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</si>
  <si>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</si>
  <si>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</si>
  <si>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</si>
  <si>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</si>
  <si>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</si>
  <si>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</si>
  <si>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</si>
  <si>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</si>
  <si>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</si>
  <si>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</si>
  <si>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</si>
  <si>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</si>
  <si>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</si>
  <si>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</si>
  <si>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</si>
  <si>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</si>
  <si>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</si>
  <si>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</si>
  <si>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</si>
  <si>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</si>
  <si>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</si>
  <si>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</si>
  <si>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</si>
  <si>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</si>
  <si>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</si>
  <si>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</si>
  <si>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</si>
  <si>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</si>
  <si>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</si>
  <si>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</si>
  <si>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</si>
  <si>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</si>
  <si>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</si>
  <si>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</si>
  <si>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</si>
  <si>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</si>
  <si>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</si>
  <si>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</si>
  <si>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</si>
  <si>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</si>
  <si>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</si>
  <si>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</si>
  <si>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</si>
  <si>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</si>
  <si>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</si>
  <si>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</si>
  <si>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</si>
  <si>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</si>
  <si>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</si>
  <si>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</si>
  <si>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</si>
  <si>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</si>
  <si>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</si>
  <si>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</si>
  <si>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</si>
  <si>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</si>
  <si>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</si>
  <si>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</si>
  <si>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</si>
  <si>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</si>
  <si>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</si>
  <si>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</si>
  <si>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</si>
  <si>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</si>
  <si>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</si>
  <si>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</si>
  <si>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</si>
  <si>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</si>
  <si>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</si>
  <si>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</si>
  <si>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</si>
  <si>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</si>
  <si>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</si>
  <si>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</si>
  <si>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</si>
  <si>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</si>
  <si>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</si>
  <si>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</si>
  <si>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</si>
  <si>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</si>
  <si>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</si>
  <si>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</si>
  <si>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</si>
  <si>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</si>
  <si>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</si>
  <si>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</si>
  <si>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</si>
  <si>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</si>
  <si>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</si>
  <si>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</si>
  <si>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</si>
  <si>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</si>
  <si>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</si>
  <si>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</si>
  <si>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</si>
  <si>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</si>
  <si>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</si>
  <si>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</si>
  <si>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</si>
  <si>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</si>
  <si>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</si>
  <si>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</si>
  <si>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</si>
  <si>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</si>
  <si>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</si>
  <si>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</si>
  <si>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</si>
  <si>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</si>
  <si>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C.2.6.2. Gestione arbitrati</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</si>
  <si>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</si>
  <si>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</si>
  <si>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</si>
  <si>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</si>
  <si>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</si>
  <si>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</si>
  <si>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</si>
  <si>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</si>
  <si>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</si>
  <si>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</si>
  <si>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</si>
  <si>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</si>
  <si>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</si>
  <si>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</si>
  <si>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</si>
  <si>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Nomina arbitro unico</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</si>
  <si>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</si>
  <si>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</si>
  <si>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</si>
  <si>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</si>
  <si>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</si>
  <si>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</si>
  <si>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</si>
  <si>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</si>
  <si>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</si>
  <si>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</si>
  <si>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</si>
  <si>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</si>
  <si>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</si>
  <si>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</si>
  <si>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</si>
  <si>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</si>
  <si>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</si>
  <si>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</si>
  <si>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</si>
  <si>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</si>
  <si>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</si>
  <si>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</si>
  <si>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</si>
  <si>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</si>
  <si>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</si>
  <si>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</si>
  <si>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</si>
  <si>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</si>
  <si>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</si>
  <si>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</si>
  <si>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</si>
  <si>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</si>
  <si>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</si>
  <si>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</si>
  <si>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</si>
  <si>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</si>
  <si>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</si>
  <si>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</si>
  <si>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</si>
  <si>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</si>
  <si>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</si>
  <si>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</si>
  <si>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</si>
  <si>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</si>
  <si>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</si>
  <si>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</si>
  <si>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</si>
  <si>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</si>
  <si>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</si>
  <si>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</si>
  <si>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</si>
  <si>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</si>
  <si>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</si>
  <si>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</si>
  <si>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</si>
  <si>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</si>
  <si>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</si>
  <si>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</si>
  <si>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</si>
  <si>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</si>
  <si>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</si>
  <si>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</si>
  <si>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</si>
  <si>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</si>
  <si>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</si>
  <si>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</si>
  <si>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</si>
  <si>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</si>
  <si>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</si>
  <si>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</si>
  <si>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</si>
  <si>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</si>
  <si>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</si>
  <si>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</si>
  <si>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</si>
  <si>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</si>
  <si>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</si>
  <si>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</si>
  <si>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</si>
  <si>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</si>
  <si>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</si>
  <si>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</si>
  <si>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</si>
  <si>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</si>
  <si>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</si>
  <si>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</si>
  <si>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</si>
  <si>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</si>
  <si>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</si>
  <si>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</si>
  <si>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</si>
  <si>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</si>
  <si>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</si>
  <si>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</si>
  <si>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</si>
  <si>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</si>
  <si>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</si>
  <si>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</si>
  <si>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</si>
  <si>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</si>
  <si>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</si>
  <si>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</si>
  <si>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</si>
  <si>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</si>
  <si>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</si>
  <si>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</si>
  <si>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</si>
  <si>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</si>
  <si>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</si>
  <si>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</si>
  <si>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</si>
  <si>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</si>
  <si>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</si>
  <si>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</si>
  <si>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B) Contratti pubblici (procedure di approvvigionamento)</t>
  </si>
  <si>
    <t>B.03 Selezione del contraente</t>
  </si>
  <si>
    <t>B.04 Verifica dell'aggiudicazione e stipula del contratto</t>
  </si>
  <si>
    <t>B.05 Esecuzione del contratto</t>
  </si>
  <si>
    <t>B.06 Rendicontazione del contratto</t>
  </si>
  <si>
    <t>Analisi e definizione del fabbisogno</t>
  </si>
  <si>
    <t>RACCOMANDATO</t>
  </si>
  <si>
    <t>Redazione e aggiornamento del piano triennale degli appalti</t>
  </si>
  <si>
    <t>B.01 Programmazione del fabbisogno</t>
  </si>
  <si>
    <t>consultazioni preliminari di mercato per la definizione delle specifiche tecniche</t>
  </si>
  <si>
    <t>nomina del responsabile del procedimento</t>
  </si>
  <si>
    <t>individuazione dello strumento/istituto per l'affidamento</t>
  </si>
  <si>
    <t>individuazione degli elementi essenziali del contratto</t>
  </si>
  <si>
    <t>determinazione dell'importo del contratto</t>
  </si>
  <si>
    <t>scelta della procedura di aggiudicazione (procedura negoziata)</t>
  </si>
  <si>
    <t>predisposizione di atti e documenti di gara</t>
  </si>
  <si>
    <t>definizione dei criteri di partecipazione</t>
  </si>
  <si>
    <t>definizione del criterio di aggiudicazione</t>
  </si>
  <si>
    <t>definizione dei criteri di attribuzione del punteggio</t>
  </si>
  <si>
    <t>B.02 Progettazione della strategia di acquisto</t>
  </si>
  <si>
    <t>Pubblicazione del bando e gestione delle informazioni complementari</t>
  </si>
  <si>
    <t>fissazione dei termini per la ricezione delle offerte</t>
  </si>
  <si>
    <t>trattamento e custodia della documentazione di gara</t>
  </si>
  <si>
    <t>nomina della commissione di gara</t>
  </si>
  <si>
    <t>gestione delle sedute di gara</t>
  </si>
  <si>
    <t>verifica dei requisiti di partecipazione</t>
  </si>
  <si>
    <t>valutazione delle offerte</t>
  </si>
  <si>
    <t>verifica dell'anomalia delle offerte</t>
  </si>
  <si>
    <t>aggiudicazione provvisoria</t>
  </si>
  <si>
    <t>annullamento della gara</t>
  </si>
  <si>
    <t>gestione di elenchi o albi di operatori economici</t>
  </si>
  <si>
    <t>verifica dei requisiti ai fini della stipula del contratto</t>
  </si>
  <si>
    <t>effettuazione delle comunicazioni riguardanti i mancati inviti, le esclusioni e le aggiudicazioni</t>
  </si>
  <si>
    <t>formalizzazione dell'aggiudicazione definitiva</t>
  </si>
  <si>
    <t>stipula del contratto</t>
  </si>
  <si>
    <t>approvazione delle modifiche al contratto originario</t>
  </si>
  <si>
    <t>autorizzazione al subappalto</t>
  </si>
  <si>
    <t>ammissione delle varianti</t>
  </si>
  <si>
    <t>verifiche in corso di esecuzione</t>
  </si>
  <si>
    <t>verifica delle disposizioni n materia di sicurezza (PSC, DUVRI)</t>
  </si>
  <si>
    <t>apposizione di riserve</t>
  </si>
  <si>
    <t>gestione delle controversie</t>
  </si>
  <si>
    <t>effettuazione di pagamenti in corso di esecuzione</t>
  </si>
  <si>
    <t>nomina del collaudatore/commissione di collaudo</t>
  </si>
  <si>
    <t>MTU7 - Obbligo di adeguata motivazione in relazione a natura, quantità e tempistica della prestazione</t>
  </si>
  <si>
    <t>MTU8 - Audit interni su fabbisogno e adozione di procedure per rilevazione e comunicazione fabbisogni</t>
  </si>
  <si>
    <t>MTU9 - Programmazione annuale per acquisti di servizi e forniture</t>
  </si>
  <si>
    <t>MTU10 - Ricorso ad accordi quadro e verifica delle convenzioni/accordi quadro già in essere</t>
  </si>
  <si>
    <t>MTU11 - Controllo periodico e monitoraggio dei tempi programmati</t>
  </si>
  <si>
    <t>MTU12 - Predeterminazione di criteri per l'individuazione delle priorità nei fabbisogni</t>
  </si>
  <si>
    <t xml:space="preserve">MTU14 - Obblighi di informazione/comunicazione al RPC per proroghe contrattuali o affidamenti d'urgenza (importi rilevanti) </t>
  </si>
  <si>
    <t>MTU15 - Ricorso a verbalizzazione di incontri o incontri aperti al pubblico o coinvolgimento RPC per documentare rapporti con privati e associazioni di categoria</t>
  </si>
  <si>
    <t>RB.35 uso distorto del coinvolgimento di privati nelle fasi di programmazione</t>
  </si>
  <si>
    <t xml:space="preserve">RB.36 predisposizione di clausole contrattuali di contenuto vago o vessatorio </t>
  </si>
  <si>
    <t>RB.37 prescrizioni del bando e delle clausole contrattuali finalizzate ad agevolare determinati concorrenti</t>
  </si>
  <si>
    <t>RB.38 determinazione falsata del valore stimato del contratto al fine di eludere le disposizioni sulle procedure da porre in essere</t>
  </si>
  <si>
    <t>RB.39 asimmetrie informative a favore del fornitore uscente</t>
  </si>
  <si>
    <t>MTU17 - Procedure interne per la rotazione del r.u.p. e la rilevazione di eventuale conflitto di interesse</t>
  </si>
  <si>
    <t>MTU20 - Adozione di direttive interne/linee guida che introducano criteri stringenti ai quali attenersi nella determinazione del valore stimato del contratto avendo riguardo alle norme pertinenti e all’oggetto complessivo del contratto.</t>
  </si>
  <si>
    <t>MTU21 - Audit su bandi e capitolati per verificarne la conformità ai bandi tipo redatti dall’ANAC e il rispetto della normativa anticorruzione.</t>
  </si>
  <si>
    <t>MTU22 - Adozione di direttive interne/linee guida che limitino il ricorso al criterio dell’OEPV in caso di affidamenti di beni e servizi standardizzati, o di lavori che non lasciano margini di discrezionalità all’impresa.</t>
  </si>
  <si>
    <t>MTU23 - Obbligo di dettagliare nel bando di gara in modo trasparente e congruo i requisiti minimi di ammissibilità delle varianti progettuali in sede di offerta.</t>
  </si>
  <si>
    <t>MTU24 - Sottoscrizione da parte dei soggetti coinvolti nella redazione della documentazione di gara di dichiarazioni in cui si attesta l’assenza di interessi personali in relazione allo specifico oggetto della gara.</t>
  </si>
  <si>
    <t>MTU25 - Utilizzo di clausole standard conformi alle prescrizioni normative con riguardo a garanzie a corredo dell’offerta, tracciabilità dei pagamenti e termini di pagamento agli operatori economici.</t>
  </si>
  <si>
    <t>MTU26 - Previsione in tutti i bandi, gli avvisi, le lettere di invito o nei contratti adottati di una clausola risolutiva del contratto a favore della stazione appaltante in caso di gravi inosservanze delle clausole contenute nei protocolli di legalità o nei patti di integrità.</t>
  </si>
  <si>
    <t>MTU27 - Misure di trasparenza volte a garantire la nomina di RP a soggetti in possesso dei requisiti di professionalità necessari.</t>
  </si>
  <si>
    <t>MTU28 - Pubblicazione di un avviso in cui la stazione appaltante rende nota l’intenzione di procedere a consultazioni preliminari di mercato per la redazione delle specifiche tecniche.</t>
  </si>
  <si>
    <t>MTU29 - Preventiva individuazione, mediante direttive e circolari interne, di procedure atte ad attestare il ricorrere dei presupposti legali per indire procedure negoziate o procedere ad affidamenti diretti da parte del RP.</t>
  </si>
  <si>
    <t>MTU30 - Predeterminazione nella determina a contrarre dei criteri che saranno utilizzati per l’individuazione delle imprese da invitare.</t>
  </si>
  <si>
    <t>MTU31 - Utilizzo di sistemi informatizzati per l’individuazione degli operatori da consultare.</t>
  </si>
  <si>
    <t>MTU32 - Direttive/linee guida interne, oggetto di pubblicazione, che disciplinino la procedura da seguire, improntata ai massimi livelli di trasparenza e pubblicità, anche con riguardo alla pubblicità delle sedute di gara e alla pubblicazione della determina a contrarre ai sensi dell’art. 37 del d.lgs. n. 33/2013.</t>
  </si>
  <si>
    <t>MTU33 - Check list di verifica degli adempimenti da porre in essere, anche in relazione alle direttive/linee guida interne adottate, da trasmettersi periodicamente al RPC.</t>
  </si>
  <si>
    <t>MTU34 - Previsione di procedure interne per la verifica del rispetto del principio di rotazione degli operatori economici presenti negli elenchi della stazione appaltante.</t>
  </si>
  <si>
    <t>MTU35 - Obbligo di comunicare al RPC la presenza di ripetuti affidamenti ai medesimi operatori economici in un dato arco temporale (definito in modo congruo dalla stazione appaltante).</t>
  </si>
  <si>
    <t>MTU36 - Verifica puntuale da parte dell’ufficio acquisti della possibilità di accorpare le procedure di acquisizione di forniture, di affidamento dei servizi o di esecuzione dei lavori omogenei.</t>
  </si>
  <si>
    <t>MTU37 - Direttive/linee guida interne che introducano come criterio tendenziale modalità di aggiudicazione competitive ad evidenza pubblica ovvero affidamenti mediante cottimo fiduciario, con consultazione di almeno 5 operatori economici, anche per procedure di importo inferiore a 40.000 euro.</t>
  </si>
  <si>
    <t>MTU38 - Obbligo di effettuare l’avviso volontario per la trasparenza preventiva.</t>
  </si>
  <si>
    <t>MTU39 - Utilizzo di elenchi aperti di operatori economici con applicazione del principio della rotazione, previa fissazione di criteri generali per l’iscrizione.</t>
  </si>
  <si>
    <t>RB.40 applicazione distorta dei criteri di aggiudicazione della gara</t>
  </si>
  <si>
    <t>MTU40 - Accessibilità online della documentazione di gara e/o delle informazioni complementari rese; in caso di documentazione non accessibile online, predefinizione e pubblicazione delle modalità per acquisire la documentazione e/o le informazioni complementari.</t>
  </si>
  <si>
    <t>MTU41 - Pubblicazione del nominativo dei soggetti cui ricorrere in caso di ingiustificato ritardo o diniego dell’accesso ai documenti di gara.</t>
  </si>
  <si>
    <t>MTU42 - Direttive/linee guida interne che individuino in linea generale i termini (non minimi) da rispettare per la presentazione delle offerte e le formalità di motivazione e rendicontazione qualora si rendano necessari termini inferiori.</t>
  </si>
  <si>
    <t>MTU43 - 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</si>
  <si>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MTU44 - 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</si>
  <si>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MTU45 - Obblighi di trasparenza/pubblicità delle nomine dei componenti delle commissioni e eventuali consulenti.</t>
  </si>
  <si>
    <t>MTU46 - Tenuta di albi ed elenchi di possibili componenti delle commissioni di gara suddivisi per professionalità.</t>
  </si>
  <si>
    <t>MTU47 - Scelta dei componenti delle commissioni, tra i soggetti in possesso dei necessari requisiti, mediante estrazione a sorte in un’ampia rosa di candidati.</t>
  </si>
  <si>
    <t>MTU48 - Sistemi di controllo incrociato sui provvedimenti di nomina di commissari e consulenti, anche prevedendo la rendicontazione periodica al RPC, almeno per contratti di importo rilevante, atti a far emergere l’eventuale frequente ricorrenza dei medesimi nominativi o di reclami/segnalazioni sulle nomine effettuate.</t>
  </si>
  <si>
    <t>MTU49 - Rilascio da parte dei commissari di dichiarazioni attestanti: a) l’esatta tipologia di impiego/lavoro, sia pubblico che privato, svolto negli ultimi 5 anni; b) di non svolgere o aver svolto «alcun’altra funzione o incarico tecnico o amministrativo relativamente al contratto del cui affidamento si tratta» (art. 84, co. 4, del Codice); c) se professionisti, di essere iscritti in albi professionali da almeno 10 anni (art. 84, co. 8, lett. a), del Codice); d) di non aver concorso, «in qualità di membri delle commissioni giudicatrici, con dolo o colpa grave accertati in sede giurisdizionale con sentenza non sospesa, all’approvazione di atti dichiarati illegittimi» (art. 84, co. 6, del Codice); e) di non trovarsi in conflitto di interesse con riguardo ai dipendenti della stazione appaltante per rapporti di coniugio, parentela o affinità o pregressi rapporti professionali; f) assenza di cause di incompatibilità con riferimento ai concorrenti alla gara, tenuto anche conto delle cause di astensione di cui all’articolo 51 c.p.c., richiamato dall’art. 84 del Codice.</t>
  </si>
  <si>
    <t>MTU51 -  Nel caso in cui si riscontri un numero significativo di offerte simili o uguali o altri elementi, adeguata formalizzazione delle verifiche espletate in ordine a situazioni di controllo/collegamento/accordo tra i partecipanti alla gara, tali da poter determinare offerte “concordate”.</t>
  </si>
  <si>
    <t>MTU50 - 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t>
  </si>
  <si>
    <t>MTU52 - Check list di controllo sul rispetto, per ciascuna gara, degli obblighi di tempestiva segnalazione all’ANAC in caso di accertata insussistenza dei requisiti di ordine generale e speciale in capo all’operatore economico.</t>
  </si>
  <si>
    <t>MTU53 -  Direttive interne che prevedano l’attivazione di verifiche di secondo livello in caso di paventato annullamento e/o revoca della gara.</t>
  </si>
  <si>
    <t>MTU54 - Obbligo di segnalazione agli organi di controllo interno di gare in cui sia presentata un’unica offerta valida/credibile.</t>
  </si>
  <si>
    <t>MTU55 - 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</si>
  <si>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MTU56 -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</si>
  <si>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MTU57 - Per le gare di importo più rilevante, acquisizione da parte del RP di una specifica dichiarazione, sottoscritta da ciascun componente della commissione giudicatrice,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t>
  </si>
  <si>
    <t>MTU58 - Obbligo di menzione nei verbali di gara delle specifiche cautele adottate a tutela dell’integrità e della conservazione delle buste contenenti l'offerta.</t>
  </si>
  <si>
    <t>MTU59 - Individuazione di appositi archivi (fisici e/o informatici) per la custodia della documentazione.</t>
  </si>
  <si>
    <t>MTU60 - Pubblicazione delle modalità di scelta, dei nominativi e della qualifica professionale dei componenti delle commissioni di gara.</t>
  </si>
  <si>
    <t>MTU61 - Pubblicazione sul sito internet della amministrazione, per estratto, dei punteggi attribuiti agli offerenti all’esito dell’aggiudicazione definitiva.</t>
  </si>
  <si>
    <t>MTU62 - Obbligo di preventiva pubblicazione online del calendario delle sedute di gara.</t>
  </si>
  <si>
    <t>RB.41 omissione o alterazione dei controlli al fine di favorire un aggiudicatario privo dei requisiti</t>
  </si>
  <si>
    <t>RB.42 alterazione dei contenuti delle verifiche per escludere l'aggiudicatario e favorire gli operatori economici che seguono in graduatoria</t>
  </si>
  <si>
    <t>MTU63 - Direttive interne che assicurino la collegialità nella verifica dei requisiti, sotto la responsabilità del dirigente dell’ufficio acquisti e la presenza dei funzionari dell’ufficio, coinvolgendoli nel rispetto del principio di rotazione.</t>
  </si>
  <si>
    <t>MTU64 - Check list di controllo sul rispetto degli adempimenti e formalità di comunicazione previsti dal Codice.</t>
  </si>
  <si>
    <t>MTU65 - Introduzione di un termine tempestivo di pubblicazione dei risultati della procedura di aggiudicazione.</t>
  </si>
  <si>
    <t>MTU66 - Formalizzazione e pubblicazione da parte dei funzionari e dirigenti che hanno partecipato alla gestione della procedura di gara di una dichiarazione attestante l’insussistenza di cause di incompatibilità con l’impresa aggiudicataria e con la seconda classificata, avendo riguardo anche a possibili collegamenti soggettivi e/o di parentela con i componenti dei relativi organi amministrativi e societari, con riferimento agli ultimi 5 anni.</t>
  </si>
  <si>
    <t>RB.43 abusivo ricorso alle varianti al fine di favorire l'appaltatore</t>
  </si>
  <si>
    <t>RB.44 apposizione di riserve generiche a cui consegue un'incontrollata lievitazione dei costi</t>
  </si>
  <si>
    <t>MTU67 - Check list relativa alla verifica dei tempi di esecuzione, da effettuarsi con cadenza prestabilita e trasmettersi al RPC e agli uffici di controllo interno al fine di attivare specifiche misure di intervento in caso di eccessivo allungamento dei tempi rispetto al cronoprogramma.</t>
  </si>
  <si>
    <t>MTU68 - Controllo sull’applicazione di eventuali penali per il ritardo.</t>
  </si>
  <si>
    <t>MTU69 - Fermi restando gli adempimenti formali previsti dalla normativa, previsione di una certificazione con valore interno, da inviarsi al RPC da parte del RP, che espliciti l’istruttoria interna condotta sulla legittimità della variante e sugli impatti economici e contrattuali della stessa (in particolare con riguardo alla congruità dei costi e tempi di esecuzione aggiuntivi, delle modifiche delle condizioni contrattuali, tempestività del processo di redazione ed approvazione della variante).</t>
  </si>
  <si>
    <t>MTU70 - Verifica del corretto assolvimento dell’obbligo di trasmissione all’ANAC delle varianti.</t>
  </si>
  <si>
    <t>MTU71 - Definizione di un adeguato flusso di comunicazioni al fine di consentire al RP ed al RPC di avere tempestiva conoscenza dell’osservanza degli adempimenti in materia di subappalto.</t>
  </si>
  <si>
    <t>MTU72 - In caso di subappalto, ove si tratti di società schermate da persone giuridiche estere o fiduciarie, obbligo di effettuare adeguate verifiche per identificare il titolare effettivo dell’impresa subappaltatrice in sede di autorizzazione del subappalto.</t>
  </si>
  <si>
    <t>MTU73 - Per opere di importo rilevante, pubblicazione online di rapporti periodici che sintetizzino, in modo chiaro ed intellegibile, l’andamento del contratto rispetto a tempi, costi e modalità preventivate in modo da favorire la più ampia informazione possibile.</t>
  </si>
  <si>
    <t>MTU74 - Pubblicazione, contestualmente alla loro adozione e almeno per tutta la durata del contratto, dei provvedimenti di adozione delle varianti.</t>
  </si>
  <si>
    <t>MTU75 - Fermo restando l’obbligo di oscurare i dati personali, relativi al segreto industriale o commerciale, pubblicazione degli accordi bonari e delle transazioni.</t>
  </si>
  <si>
    <t>RB.31 mancata o insufficiente verifica in sede di collaudo (mancata denuncia di difformità e vizi dell'opera)</t>
  </si>
  <si>
    <t>MTU76 - Effettuazione di un report periodico (ad esempio semestrale), da parte dell’ufficio contratti, al fine di rendicontare agli uffici di controllo interno di gestione le procedure di gara espletate, con evidenza degli elementi di maggiore rilievo (quali importo, tipologia di procedura, numero di partecipanti ammessi e esclusi, durata del procedura, ricorrenza dei medesimi aggiudicatari, etc.) in modo che sia facilmente intellegibile il tipo di procedura adottata, le commissioni di gara deliberanti, le modalità di aggiudicazione, i pagamenti effettuati e le date degli stessi, le eventuali riserve riconosciute nonché tutti gli altri parametri utili per individuare l’iter procedurale seguito.</t>
  </si>
  <si>
    <t>MTU77 - Per procedure negoziate/affidamenti diretti, pubblicazione di report periodici da parte dell’Ufficio acquisti in cui, per ciascun affidamento, sono evidenziati: le ragioni che hanno determinato l’affidamento; i nominativi degli operatori economici eventualmente invitati a presentare l’offerta e i relativi criteri di individuazione; il nominativo dell’impresa affidataria e i relativi criteri di scelta; gli eventuali altri contratti stipulati con la medesima impresa e la procedura di affidamento; un prospetto riepilogativo di tutti gli eventuali contratti, stipulati con altri operatori economici, aventi ad oggetto lavori, servizi o forniture identici, analoghi o similari.</t>
  </si>
  <si>
    <t>MTU78 - Pubblicazione del report periodico sulle procedure di gara espletate sul sito della stazione appaltante.</t>
  </si>
  <si>
    <t>MTU79 - Predisposizione e pubblicazione di elenchi aperti di soggetti in possesso dei requisiti per la nomina dei collaudatori, da selezionare di volta in volta tramite sorteggio.</t>
  </si>
  <si>
    <t>MTU80 - Pubblicazione delle modalità di scelta, dei nominativi e della qualifica professionale dei componenti delle commissioni di collaudo.</t>
  </si>
  <si>
    <t>MTU81 - Predisposizione di sistemi di controlli incrociati, all’interno della stazione appaltante, sui provvedimenti di nomina dei collaudatori per verificarne le competenze e la rotazione.</t>
  </si>
  <si>
    <t>MTU13 - Pubblicazione sul sito istituzionale di report periodici in cui siano rendicontati i contratti prorogati e i contratti affidati in via d'urgenza</t>
  </si>
  <si>
    <t>MTU19 - Obbligo di motivazione nella determina a contrarre in ordine alla scelta della procedura, del sistema di affidamento, della tipologia contrattuale</t>
  </si>
  <si>
    <t>MO10 - sistemi di tutela del dipendente che effettua segnalazioni di llecito (cd. whistleblower)</t>
  </si>
  <si>
    <t>MTU18 - Effettuazione di consultazioni collettive e/o incrociate di più operatori e adeguata verbalizzazione/registrazione delle stesse</t>
  </si>
  <si>
    <t>MTU16 - Formalizzazione dell'avvenuto coinvolgimento delle strutture richiedenti nella fase di programmazione degli approvvigionamenti</t>
  </si>
  <si>
    <t>Responsabile amministrazione del personale</t>
  </si>
  <si>
    <t>misure annuali, MTU5 = adottato nel 2014</t>
  </si>
  <si>
    <t>MTU5 = adottato nel 2014, MO3 e MU18  precedentemente implementate</t>
  </si>
  <si>
    <t>MO4, MU8 e MTU1 = misure annuali</t>
  </si>
  <si>
    <t>MO11, MU1, MT3 e MTU4 misure annuali</t>
  </si>
  <si>
    <t>MO1, MT1 = Rensponsabile della trasparenza; MU19 = responsabile amministrazione del personale, MTU5 - responsabile anticorruzione</t>
  </si>
  <si>
    <t>M02 = Responsabile anticorruzione; MU13, MTU4 = Responsabile amministrazione del personale; MT1 = Responsabile della trasparenza</t>
  </si>
  <si>
    <t>MO3, MU18 = Responsabile amministrazione del personale; MTU5 = Responsabile anticorruzione</t>
  </si>
  <si>
    <t>MO1, MU19, MT1 = Responsabile della trasparenza; MTU5 = Responsabile anticorruzione</t>
  </si>
  <si>
    <t>MO1, MU19, MT1  = misure annuali, MTU5 = adottato nel 2014</t>
  </si>
  <si>
    <t>MO2 = adottato nel 2014, MU13, MT2 e MTU4 = annuali</t>
  </si>
  <si>
    <t>MU15, MTU1 e MO4 = misure annuali</t>
  </si>
  <si>
    <t>MO11, MU2 e MT1 = misure annuali</t>
  </si>
  <si>
    <t>MO3, MU15, MU4 = Responsabile amministrazione del personale, MT1 = Responsabile trasparenza</t>
  </si>
  <si>
    <t>MO2 = Responsabile anticorruzione, MU13, MT2, MTU4 = Responsabile amministrazione del personale</t>
  </si>
  <si>
    <t>MO3, MU18 = Responsabile amministrazione del personale, MTU5 = Responsabile anticorruzione</t>
  </si>
  <si>
    <t>M04, MU15  = Responsabile amministrazione del personale, MTU1 = Responsabile anticorruzione/Responsabile trasparenza</t>
  </si>
  <si>
    <t>MO11, MU2 = Responsabile amministrazione del personale, MT1 = Responsabile trasparenza</t>
  </si>
  <si>
    <t>MTU5 = adottato nel 2014, MO1, MT1 e MU19 = misure annuali</t>
  </si>
  <si>
    <t xml:space="preserve">MO3, MT1, MU15, MTU4 = misure annuali, </t>
  </si>
  <si>
    <t>MO14, MU15, MT1 = misure annuali</t>
  </si>
  <si>
    <t>M01 e MT1 = Responsabile trasparenza, MTU5 = Responsabile anticorruzione, MU19 = Responsabile amministrazione del personale</t>
  </si>
  <si>
    <t>MO3, MU15 MTU4 = Responsabile amministrazione del personale, MT1 = Responsabile trasparenza</t>
  </si>
  <si>
    <t>MO14, MU15 = Responsabile amministrazione del personale, MT1 = Responsabile trasparenza</t>
  </si>
  <si>
    <t>MTU5 = adottato nel 2014, MO1, MU19 e MT1 = misure annuali</t>
  </si>
  <si>
    <t>MO3, MU15, MTU4, MT1 = misure annuali</t>
  </si>
  <si>
    <t>MO1, MT1 = Responsabile trasparenza; MTU5 = Responsabile anticorruzione, MU19 = Responsabile amministrazione del personale</t>
  </si>
  <si>
    <t>M03, MU15, MTU4 = Responsabile amministrazione del personale;  MT1 = Responsabile trasparenza</t>
  </si>
  <si>
    <t>Responsabile ripartizione servizi amministrativi</t>
  </si>
  <si>
    <t>MU15, MTU4 = misure annuali</t>
  </si>
  <si>
    <t>MU15, MTU4 = Responsabie amministrazione del personale</t>
  </si>
  <si>
    <t>MO1 e MT1 = Responsabile trasparenza, MU15 = Responsabile servizi amministrativi</t>
  </si>
  <si>
    <t>MO1, MT1, MU15 = misure annuali</t>
  </si>
  <si>
    <t>MO4, MU1 = Responsabile servizi amministrativi;  MT1 Responsabile Trasparenza</t>
  </si>
  <si>
    <t>MO4, MU1, MT1 = misure annuali</t>
  </si>
  <si>
    <t xml:space="preserve">MO4, MU1, MT2 = Responsabile servizi amministrativi;  </t>
  </si>
  <si>
    <t>M01, MT1 = Responsabile trasparenza, MTU5 = Responsabile anticorruzione, MU15 = Responsabile servizi amministrativi</t>
  </si>
  <si>
    <t>MO1, MU15, MT1, MTU5 = misure annuali</t>
  </si>
  <si>
    <t>MO3, MU15, MTU4 = Responsabile servizi amministrativi,  MT1 = Responsabile trasparenza</t>
  </si>
  <si>
    <t xml:space="preserve">MO3, MU15, MTU4 = misure annuali, </t>
  </si>
  <si>
    <t>MO3, MU15 = Responsabile servizi amministrativi,  MTU1 = Responsabile trasparenza</t>
  </si>
  <si>
    <t>MO11, MU2, MT2 = Responsabile servizi amministrativi</t>
  </si>
  <si>
    <t>MO11, MU2, MT2 = misure annuali</t>
  </si>
  <si>
    <t>MO11, MU2, = Responsabile servizi amministrativi, MT1 = Responsabile trasparenza</t>
  </si>
  <si>
    <t>MO11, MU2, MT1 = misure annuali</t>
  </si>
  <si>
    <t>M01, MT1 = responsabile della trasparenza; MU8, MTU5 = responsabile anticorruzione</t>
  </si>
  <si>
    <t>M01, MT1, MU8 = misure annuali; MTU5 attuata nel 2014</t>
  </si>
  <si>
    <t>M02. MT1 = Responsabile anticorruzione; M4 e MTU15 = responsabile ripartizione servizi amministrativi</t>
  </si>
  <si>
    <t>M02 = attuata nel 2014, MU4, MT1, MTU15 = misure annuali</t>
  </si>
  <si>
    <t>Responsabile anagrafe camerale</t>
  </si>
  <si>
    <t>MO1 = Responsabile trasparenza, MU15, MT2 = Responsabile anagrafe camerale</t>
  </si>
  <si>
    <t>MO1, MU15, MT2 = misure annuali</t>
  </si>
  <si>
    <t>MU15, MT2 = Responsabile anagrafe camerale, MO1 = responsabile trasparenza</t>
  </si>
  <si>
    <t>MU15, MT2, MO1 = misure annuali</t>
  </si>
  <si>
    <t>MU15, MT2 = Responsabile anagrafe camerale, MO1 = Responsabile trasparenza</t>
  </si>
  <si>
    <t xml:space="preserve">Responsabile anagrafe camerale </t>
  </si>
  <si>
    <t>MO3, MU15, MT2 = Responsabile anagrafe camerale</t>
  </si>
  <si>
    <t>MO3, MU15, MT2 = misure annuali</t>
  </si>
  <si>
    <t>MO11, MU15 = Responsabile anagrafe camerale</t>
  </si>
  <si>
    <t>MO11, MU15 = misure annuali</t>
  </si>
  <si>
    <t>MO11, MU15, MT2 = Responsabile anagrafe camerale</t>
  </si>
  <si>
    <t>MO11, MU15, MT2 = misure annuali</t>
  </si>
  <si>
    <t>MO4, MU15 = Responsabile anagrafe camerale, MT1 = Responsabile trasparenza, MTU4 = Responsabile servizi amministrativi</t>
  </si>
  <si>
    <t>MO4, MU15, MT1, MTU4 = misure annuali</t>
  </si>
  <si>
    <t>Responsabile servizi amministrativi</t>
  </si>
  <si>
    <t>MO3, MU15, MT4 = Responsabile servizi amministrativi</t>
  </si>
  <si>
    <t>MO3, MU15, MT4 = misure annuali</t>
  </si>
  <si>
    <t>MO11, MU4 = Responsabile servizi amministrativi</t>
  </si>
  <si>
    <t>MO11, MU4 = misure annuali</t>
  </si>
  <si>
    <t>Reponsabile ripartizione attività promozionali</t>
  </si>
  <si>
    <t>MO11, MU15, MT2 = Responsabile ripartizione attività promozionali</t>
  </si>
  <si>
    <t>Responsabile ripartizione attività promozionali</t>
  </si>
  <si>
    <t>MO14, MU15, MT2, = Responsabile ripartizione attività promozionali, MTU1 = Responsabile della trasparenza</t>
  </si>
  <si>
    <t>MO14, MU15, MT2, MTU1 = misure annuali</t>
  </si>
  <si>
    <t>Responsabile della ripartizione servizi amministrativi</t>
  </si>
  <si>
    <t>MO14, MU15, MT2 = Responsabile ripartizione servizi amministrativi, MTU1 = Responsabile trasparenza</t>
  </si>
  <si>
    <t>Direzione CCIAA</t>
  </si>
  <si>
    <t>MTU5 = Responsabile anticorruzione</t>
  </si>
  <si>
    <t>MTU5 = misura adottata nel 2014</t>
  </si>
  <si>
    <t>Segreteria generale</t>
  </si>
  <si>
    <t>MO13 = Responsabile segreteria generale</t>
  </si>
  <si>
    <t>MO13 = misure annuali</t>
  </si>
  <si>
    <t>MO2 = Responsabile anticorruzione, MT1 = Responsabile trasparenza</t>
  </si>
  <si>
    <t>MO2, MT1 = misure annue</t>
  </si>
  <si>
    <t>MO9 = Responsabile anticorruzione,  MU15 = Responsabile Segreteria generale</t>
  </si>
  <si>
    <t>MO9, MU15 = misure annuali</t>
  </si>
  <si>
    <t>MO1 = Responsabile trasparenza</t>
  </si>
  <si>
    <t>MO1 = misura annuali</t>
  </si>
  <si>
    <t>MO11 = Responsabile Segreteria generale</t>
  </si>
  <si>
    <t>MO11 = misure annuali</t>
  </si>
  <si>
    <t>MT1 = Responsabile trasparenza, MTU5 = Responsabile anticorruzione</t>
  </si>
  <si>
    <t>MT1, MTU5 = misure annuali</t>
  </si>
  <si>
    <t>MO4 = Responsabile Segreteria generale</t>
  </si>
  <si>
    <t>MO4 = misura annuale</t>
  </si>
  <si>
    <t>MO11 = misura annuale</t>
  </si>
  <si>
    <t>MO1 = Responsabile Segreteria generale</t>
  </si>
  <si>
    <t>MO1 = misura annuale</t>
  </si>
  <si>
    <t>MO13 = Responsabile Segreteria generale</t>
  </si>
  <si>
    <t>MO13 = misura annuale</t>
  </si>
  <si>
    <t>MO4, MU15 = Responsabile Segreteria generale</t>
  </si>
  <si>
    <t>MO4, MU15 = misure annuali</t>
  </si>
  <si>
    <t>MO1 = Responsabile della trasparenza</t>
  </si>
  <si>
    <t>MO11, MU15 = Responsabile Segreteria generale</t>
  </si>
  <si>
    <t>MO3, MU15 = Responsabile servizi aministrativi, MTU1 = Responsabile della trasparenza</t>
  </si>
  <si>
    <t>MO3, MU15, MTU1 = misure annuali</t>
  </si>
  <si>
    <t>MO3, MU15 = Responsabile servizi amministrativi, MT1 = Responsabile trasparenza</t>
  </si>
  <si>
    <t>MO3, MU15, MT1 = misure annuali</t>
  </si>
  <si>
    <t xml:space="preserve"> MO4, MU15 = Responsabile servizi amministrativi</t>
  </si>
  <si>
    <t>MO4, MU15, MT1 = misure annuali</t>
  </si>
  <si>
    <t>MU15 = Responsabile servizi amministrativi, MO1 = Responsabile trasparenza</t>
  </si>
  <si>
    <t>MO1, MU15 = misure annuali</t>
  </si>
  <si>
    <t>Responsabile della Segreteria generale</t>
  </si>
  <si>
    <t>MO4, MU15 = Responsabile Segreteria generale, MT1 = Responsabile della trasparenza</t>
  </si>
  <si>
    <t>M=4, MU15, MT1 = misure annuali</t>
  </si>
  <si>
    <t>Segretario generale della CCIAA</t>
  </si>
  <si>
    <t>MO4, MU15, = Segretario generale della CCIAA, MT1 = Responsabile della trasparenza</t>
  </si>
  <si>
    <t>MO14, MU15 = Segretario generale della CCIAA</t>
  </si>
  <si>
    <t>MO14, MU15 = misure annuali</t>
  </si>
  <si>
    <t>MO14, MU15 = Responsabile servizi amministrativi, MTU4 = Responsabile anticorruzione</t>
  </si>
  <si>
    <t>MO14, MU15, MTU4 = misure annuali</t>
  </si>
  <si>
    <t>Responsabile Segreteria CCIAA</t>
  </si>
  <si>
    <t>MO4, MU2 = Responsabile Segreteria CCIAA</t>
  </si>
  <si>
    <t>MO4, MU2, MTU1 = misure annuali</t>
  </si>
  <si>
    <t>MU15 = Responsabile Segreteria CCIAA, MO1, MT1 = Responsabile trasparenza, MTU5 = Responsabile anticorruzione</t>
  </si>
  <si>
    <t>MO11, MU15, MT2 = Responsabile Segreteria CCIAA, MTU1 = Responsabile trasparenza</t>
  </si>
  <si>
    <t>MO11, MU15, MT2, MTU1 = misure annuali</t>
  </si>
  <si>
    <t>MO1 = Responsabile della trasparenza, MU10, MT4, MTU6 = Responsabile Segreteria</t>
  </si>
  <si>
    <t>MO1, MU10, MT4, MTU6 = misure annuali</t>
  </si>
  <si>
    <t>MO2 = Responsabile anticorruzione, MU10 = Responsabile Segreteria generale, MT1 = Responsabile Trasparenza</t>
  </si>
  <si>
    <t>MO2 =adottato nel 2014, MU10, MT1 = misure annuali</t>
  </si>
  <si>
    <t>MO11, MU1, MT2 = Responsabile Segreteria, MTU1 = Responsabile Trasparenza</t>
  </si>
  <si>
    <t>MO11, MU1, MT2, MTU1 = misure annuali</t>
  </si>
  <si>
    <t>MO2 = Responsabile anticorruzione; MU13, MT2, MTU = Responsabile amministrazione del personale</t>
  </si>
  <si>
    <t>M04 = Responsabile amministrazione del personale; MU8 e MTU1 = Rensponsabile anticorruzione</t>
  </si>
  <si>
    <t>MO11, MU1, MT3 e MTU4 = Responsabile amministrazione del personale</t>
  </si>
  <si>
    <t>B.09 …</t>
  </si>
  <si>
    <t>B.08 …</t>
  </si>
  <si>
    <t>B.07 …</t>
  </si>
  <si>
    <t>B.10 …</t>
  </si>
  <si>
    <t>B.11 …</t>
  </si>
  <si>
    <t>B.12 …</t>
  </si>
  <si>
    <t>B.13 …</t>
  </si>
  <si>
    <t>MO10, MU11, MU17 = responsabile ripartizione servizi amministrativi. MT1 = responsabile trasparenza</t>
  </si>
  <si>
    <t>MTU17, MT1, MtU11, MO10 = misure annuali</t>
  </si>
  <si>
    <t>MO13, MU4, MTU33 = responsabile ripartizione servizi amministrativi; MT1 = responsabile trasparenza</t>
  </si>
  <si>
    <t>MO13, MU4, MT1, MTU33 = misure annuali</t>
  </si>
  <si>
    <t>MU8, MT4, MT40 = responsabile servizi amministrativi</t>
  </si>
  <si>
    <t>MU8, MT4, MT40 = misure annuali</t>
  </si>
  <si>
    <t>M011, MU4, MTU49 = Responsabile servizi amministrativi, MT1 = responsabile della trasparenza</t>
  </si>
  <si>
    <t>M011, MU4, MTU49, MT1 =  misure annuali</t>
  </si>
  <si>
    <t>MO3, MTU4, MU15 = annuali, MT1 = adottata nel 2017</t>
  </si>
  <si>
    <t>MTU5 = adottato nel 2014, MO3, MU18 = annuali</t>
  </si>
  <si>
    <t>M02 = adottato nel 2014, MU13, MT2, MTU4 = misure annuali</t>
  </si>
  <si>
    <t>M01, MT1, MU8 = misure annuali; MTU5= adottato nel 2014</t>
  </si>
  <si>
    <t>M02 = adottato nel 2014, MU4, MT1, MTU15 = misure annuali</t>
  </si>
  <si>
    <t>MO2 = adottato nel 2014; MTU4, MT1, MU13 misure annuali</t>
  </si>
  <si>
    <t>MO2 = adottato nel 2014; MU13, MT2, MTU4 = misure annuali</t>
  </si>
  <si>
    <t>MO2, MT1 = misure annuali</t>
  </si>
  <si>
    <t>C.2.6.1 Gestione procedure di Giustizia alternativa</t>
  </si>
  <si>
    <t>Nomina professionista</t>
  </si>
</sst>
</file>

<file path=xl/styles.xml><?xml version="1.0" encoding="utf-8"?>
<styleSheet xmlns="http://schemas.openxmlformats.org/spreadsheetml/2006/main">
  <numFmts count="1">
    <numFmt numFmtId="164" formatCode="0.0"/>
  </numFmts>
  <fonts count="57">
    <font>
      <sz val="10"/>
      <name val="Arial"/>
    </font>
    <font>
      <sz val="12"/>
      <color theme="1"/>
      <name val="Calibri"/>
      <family val="2"/>
      <scheme val="minor"/>
    </font>
    <font>
      <sz val="8"/>
      <color indexed="81"/>
      <name val="Tahoma"/>
      <family val="2"/>
    </font>
    <font>
      <b/>
      <sz val="8"/>
      <color indexed="81"/>
      <name val="Tahoma"/>
      <family val="2"/>
    </font>
    <font>
      <b/>
      <sz val="10"/>
      <name val="Arial"/>
      <family val="2"/>
    </font>
    <font>
      <sz val="10"/>
      <name val="Arial"/>
      <family val="2"/>
    </font>
    <font>
      <sz val="10"/>
      <name val="Arial"/>
      <family val="2"/>
    </font>
    <font>
      <b/>
      <u/>
      <sz val="10"/>
      <name val="Arial"/>
      <family val="2"/>
    </font>
    <font>
      <sz val="12"/>
      <name val="Arial"/>
      <family val="2"/>
    </font>
    <font>
      <b/>
      <sz val="12"/>
      <name val="Arial"/>
      <family val="2"/>
    </font>
    <font>
      <sz val="10"/>
      <color theme="0"/>
      <name val="Arial"/>
      <family val="2"/>
    </font>
    <font>
      <sz val="11"/>
      <name val="Arial"/>
      <family val="2"/>
    </font>
    <font>
      <b/>
      <sz val="12"/>
      <color theme="0"/>
      <name val="Arial"/>
      <family val="2"/>
    </font>
    <font>
      <b/>
      <sz val="20"/>
      <name val="Arial"/>
      <family val="2"/>
    </font>
    <font>
      <sz val="16"/>
      <name val="Arial"/>
      <family val="2"/>
    </font>
    <font>
      <sz val="16"/>
      <color theme="0"/>
      <name val="Arial"/>
      <family val="2"/>
    </font>
    <font>
      <sz val="8"/>
      <color rgb="FFFF0000"/>
      <name val="Arial"/>
      <family val="2"/>
    </font>
    <font>
      <sz val="16"/>
      <color theme="1"/>
      <name val="Arial"/>
      <family val="2"/>
    </font>
    <font>
      <sz val="14"/>
      <color theme="0"/>
      <name val="Arial"/>
      <family val="2"/>
    </font>
    <font>
      <b/>
      <sz val="14"/>
      <color theme="0"/>
      <name val="Arial"/>
      <family val="2"/>
    </font>
    <font>
      <u/>
      <sz val="10"/>
      <color theme="11"/>
      <name val="Arial"/>
      <family val="2"/>
    </font>
    <font>
      <sz val="10"/>
      <name val="Arial"/>
      <family val="2"/>
    </font>
    <font>
      <b/>
      <sz val="11"/>
      <name val="Arial"/>
      <family val="2"/>
    </font>
    <font>
      <sz val="11"/>
      <name val="Arial"/>
      <family val="2"/>
    </font>
    <font>
      <sz val="14"/>
      <name val="Arial"/>
      <family val="2"/>
    </font>
    <font>
      <sz val="11"/>
      <color theme="0"/>
      <name val="Arial"/>
      <family val="2"/>
    </font>
    <font>
      <sz val="8"/>
      <name val="Arial"/>
      <family val="2"/>
    </font>
    <font>
      <b/>
      <sz val="8"/>
      <name val="Arial"/>
      <family val="2"/>
    </font>
    <font>
      <b/>
      <u/>
      <sz val="8"/>
      <name val="Arial"/>
      <family val="2"/>
    </font>
    <font>
      <u/>
      <sz val="10"/>
      <color theme="10"/>
      <name val="Arial"/>
      <family val="2"/>
    </font>
    <font>
      <b/>
      <sz val="12"/>
      <color theme="0"/>
      <name val="Calibri"/>
      <family val="2"/>
      <scheme val="minor"/>
    </font>
    <font>
      <b/>
      <sz val="12"/>
      <color theme="1"/>
      <name val="Calibri"/>
      <family val="2"/>
      <scheme val="minor"/>
    </font>
    <font>
      <b/>
      <sz val="12"/>
      <name val="Calibri"/>
      <family val="2"/>
      <scheme val="minor"/>
    </font>
    <font>
      <b/>
      <sz val="26"/>
      <name val="Calibri"/>
      <family val="2"/>
      <scheme val="minor"/>
    </font>
    <font>
      <b/>
      <sz val="10"/>
      <name val="Calibri"/>
      <family val="2"/>
      <scheme val="minor"/>
    </font>
    <font>
      <sz val="12"/>
      <name val="Calibri"/>
      <family val="2"/>
      <scheme val="minor"/>
    </font>
    <font>
      <b/>
      <sz val="14"/>
      <name val="Calibri"/>
      <family val="2"/>
      <scheme val="minor"/>
    </font>
    <font>
      <sz val="10"/>
      <name val="Calibri"/>
      <family val="2"/>
      <scheme val="minor"/>
    </font>
    <font>
      <sz val="10"/>
      <color theme="0"/>
      <name val="Calibri"/>
      <family val="2"/>
      <scheme val="minor"/>
    </font>
    <font>
      <b/>
      <sz val="18"/>
      <name val="Calibri"/>
      <family val="2"/>
      <scheme val="minor"/>
    </font>
    <font>
      <b/>
      <sz val="10"/>
      <color theme="1"/>
      <name val="Calibri"/>
      <family val="2"/>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5" fillId="0" borderId="0"/>
    <xf numFmtId="9" fontId="21" fillId="0" borderId="0" applyFill="0" applyBorder="0" applyAlignment="0" applyProtection="0"/>
  </cellStyleXfs>
  <cellXfs count="381">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0" fillId="0" borderId="0" xfId="0" applyFont="1"/>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4"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4"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4"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0" borderId="4" xfId="0" applyBorder="1" applyAlignment="1">
      <alignment vertical="center" wrapText="1"/>
    </xf>
    <xf numFmtId="0" fontId="0" fillId="6" borderId="0" xfId="0" applyFill="1" applyAlignment="1">
      <alignment vertical="center" wrapText="1"/>
    </xf>
    <xf numFmtId="0" fontId="21" fillId="0" borderId="0" xfId="0" applyFont="1" applyBorder="1" applyAlignment="1">
      <alignment vertical="center"/>
    </xf>
    <xf numFmtId="0" fontId="56" fillId="2" borderId="0" xfId="0" applyFont="1" applyFill="1" applyBorder="1" applyAlignment="1">
      <alignment vertical="center"/>
    </xf>
    <xf numFmtId="0" fontId="21" fillId="0" borderId="0" xfId="0" applyFont="1" applyBorder="1" applyAlignment="1">
      <alignment wrapText="1"/>
    </xf>
    <xf numFmtId="0" fontId="56" fillId="2" borderId="17" xfId="0" applyFont="1" applyFill="1" applyBorder="1" applyAlignment="1">
      <alignment vertical="center"/>
    </xf>
    <xf numFmtId="164" fontId="0" fillId="14" borderId="1" xfId="0" applyNumberFormat="1" applyFill="1" applyBorder="1" applyAlignment="1">
      <alignment horizontal="center" vertical="center" wrapText="1"/>
    </xf>
    <xf numFmtId="164" fontId="0" fillId="14" borderId="4" xfId="0" applyNumberFormat="1" applyFill="1" applyBorder="1" applyAlignment="1">
      <alignment horizontal="center" vertical="center" wrapText="1"/>
    </xf>
    <xf numFmtId="164" fontId="0" fillId="15" borderId="13"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164" fontId="0" fillId="6" borderId="13" xfId="0" applyNumberFormat="1" applyFill="1" applyBorder="1" applyAlignment="1">
      <alignment horizontal="center" vertical="center" wrapText="1"/>
    </xf>
    <xf numFmtId="164" fontId="0" fillId="6" borderId="1" xfId="0" applyNumberFormat="1" applyFill="1" applyBorder="1" applyAlignment="1">
      <alignment horizontal="center" vertical="center" wrapText="1"/>
    </xf>
    <xf numFmtId="164" fontId="0" fillId="6" borderId="14" xfId="0" applyNumberFormat="1" applyFill="1" applyBorder="1" applyAlignment="1">
      <alignment horizontal="center" vertical="center" wrapText="1"/>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21" fillId="0" borderId="3" xfId="0" applyFont="1" applyBorder="1" applyAlignment="1">
      <alignment wrapText="1"/>
    </xf>
    <xf numFmtId="0" fontId="0" fillId="0" borderId="2" xfId="0" applyBorder="1"/>
    <xf numFmtId="0" fontId="0" fillId="0" borderId="5" xfId="0" applyBorder="1"/>
    <xf numFmtId="0" fontId="23" fillId="0" borderId="0" xfId="0" applyFont="1" applyBorder="1" applyAlignment="1">
      <alignment wrapText="1"/>
    </xf>
    <xf numFmtId="0" fontId="0" fillId="9" borderId="0" xfId="0"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1" fillId="9" borderId="9" xfId="0" applyFont="1" applyFill="1" applyBorder="1" applyAlignment="1">
      <alignment horizontal="left" vertical="center" wrapText="1"/>
    </xf>
    <xf numFmtId="0" fontId="21" fillId="0" borderId="9" xfId="0" applyFont="1" applyBorder="1" applyAlignment="1">
      <alignment horizontal="left" vertical="center" wrapText="1"/>
    </xf>
    <xf numFmtId="0" fontId="49" fillId="0" borderId="9" xfId="0" applyFont="1" applyBorder="1" applyAlignment="1">
      <alignment horizontal="left" vertical="center" wrapText="1"/>
    </xf>
    <xf numFmtId="0" fontId="4" fillId="9" borderId="9" xfId="0" applyFont="1" applyFill="1" applyBorder="1" applyAlignment="1">
      <alignment horizontal="left" vertical="center" wrapText="1"/>
    </xf>
    <xf numFmtId="0" fontId="4" fillId="0" borderId="9" xfId="0" applyFont="1" applyBorder="1" applyAlignment="1">
      <alignment horizontal="left" vertical="center" wrapText="1"/>
    </xf>
    <xf numFmtId="0" fontId="49" fillId="9" borderId="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1" fillId="0" borderId="9" xfId="0" applyFont="1" applyBorder="1" applyAlignment="1">
      <alignment wrapText="1"/>
    </xf>
    <xf numFmtId="0" fontId="0" fillId="9" borderId="11" xfId="0" applyFill="1" applyBorder="1" applyAlignment="1">
      <alignment horizontal="left" vertical="center" wrapText="1"/>
    </xf>
    <xf numFmtId="0" fontId="0" fillId="9" borderId="9" xfId="0" applyFill="1" applyBorder="1" applyAlignment="1">
      <alignment horizontal="left" vertical="center" wrapText="1"/>
    </xf>
    <xf numFmtId="0" fontId="0" fillId="9" borderId="2" xfId="0" applyFill="1" applyBorder="1" applyAlignment="1">
      <alignment horizontal="left" vertical="center" wrapText="1"/>
    </xf>
    <xf numFmtId="0" fontId="28" fillId="3" borderId="3" xfId="0" applyFont="1" applyFill="1" applyBorder="1" applyAlignment="1">
      <alignment horizontal="left" vertical="center" wrapText="1"/>
    </xf>
    <xf numFmtId="0" fontId="21" fillId="0" borderId="3" xfId="0" applyFont="1" applyBorder="1" applyAlignment="1">
      <alignment horizontal="left" vertical="center" wrapText="1"/>
    </xf>
    <xf numFmtId="0" fontId="21" fillId="9" borderId="3" xfId="0" applyFont="1" applyFill="1" applyBorder="1" applyAlignment="1">
      <alignment horizontal="left" vertical="center" wrapText="1"/>
    </xf>
    <xf numFmtId="0" fontId="21"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0" fillId="9" borderId="12" xfId="0"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wrapText="1"/>
    </xf>
    <xf numFmtId="0" fontId="0" fillId="9" borderId="15" xfId="0"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13" xfId="0" applyFont="1" applyFill="1" applyBorder="1" applyAlignment="1">
      <alignment horizontal="left" vertical="center" wrapText="1"/>
    </xf>
    <xf numFmtId="0" fontId="26" fillId="7" borderId="13" xfId="0" applyFont="1" applyFill="1" applyBorder="1" applyAlignment="1">
      <alignment horizontal="left" vertical="center" wrapText="1"/>
    </xf>
    <xf numFmtId="0" fontId="0" fillId="7" borderId="13" xfId="0" applyFill="1" applyBorder="1" applyAlignment="1">
      <alignment horizontal="left" vertical="center" wrapText="1"/>
    </xf>
    <xf numFmtId="0" fontId="0" fillId="8" borderId="13" xfId="0" applyFill="1" applyBorder="1" applyAlignment="1">
      <alignment horizontal="left" vertical="center" wrapText="1"/>
    </xf>
    <xf numFmtId="0" fontId="0" fillId="8" borderId="13" xfId="0" applyFill="1" applyBorder="1" applyAlignment="1">
      <alignment wrapText="1"/>
    </xf>
    <xf numFmtId="0" fontId="0" fillId="8" borderId="13" xfId="0" applyFill="1" applyBorder="1"/>
    <xf numFmtId="0" fontId="0" fillId="7" borderId="13" xfId="0" applyFill="1" applyBorder="1"/>
    <xf numFmtId="0" fontId="0" fillId="7" borderId="14" xfId="0" applyFill="1" applyBorder="1"/>
    <xf numFmtId="0" fontId="28" fillId="3" borderId="5" xfId="0" applyFont="1" applyFill="1" applyBorder="1" applyAlignment="1">
      <alignment horizontal="left" vertical="center" wrapText="1"/>
    </xf>
    <xf numFmtId="0" fontId="21" fillId="0" borderId="5" xfId="0" applyFont="1" applyBorder="1" applyAlignment="1">
      <alignment horizontal="left" vertical="center" wrapText="1"/>
    </xf>
    <xf numFmtId="0" fontId="21" fillId="9" borderId="5" xfId="0" applyFont="1" applyFill="1" applyBorder="1" applyAlignment="1">
      <alignment horizontal="left" vertical="center" wrapText="1"/>
    </xf>
    <xf numFmtId="0" fontId="21" fillId="0" borderId="10" xfId="0" applyFont="1" applyBorder="1" applyAlignment="1">
      <alignment horizontal="left" vertical="center" wrapText="1"/>
    </xf>
    <xf numFmtId="0" fontId="21" fillId="9" borderId="10" xfId="0" applyFont="1" applyFill="1" applyBorder="1" applyAlignment="1">
      <alignment horizontal="left" vertical="center" wrapText="1"/>
    </xf>
    <xf numFmtId="0" fontId="0" fillId="9" borderId="10" xfId="0" applyFill="1" applyBorder="1" applyAlignment="1">
      <alignment horizontal="left" vertical="center" wrapText="1"/>
    </xf>
    <xf numFmtId="0" fontId="0" fillId="0" borderId="10" xfId="0" applyBorder="1" applyAlignment="1">
      <alignment horizontal="left" vertical="center" wrapText="1"/>
    </xf>
    <xf numFmtId="0" fontId="21" fillId="0" borderId="10" xfId="0" applyFont="1" applyBorder="1" applyAlignment="1">
      <alignment wrapText="1"/>
    </xf>
    <xf numFmtId="0" fontId="0" fillId="0" borderId="10" xfId="0" applyBorder="1" applyAlignment="1">
      <alignment wrapText="1"/>
    </xf>
    <xf numFmtId="0" fontId="0" fillId="9" borderId="5" xfId="0" applyFill="1" applyBorder="1" applyAlignment="1">
      <alignment horizontal="left" vertical="center" wrapText="1"/>
    </xf>
    <xf numFmtId="0" fontId="12" fillId="7" borderId="13" xfId="0" applyFont="1" applyFill="1" applyBorder="1" applyAlignment="1">
      <alignment horizontal="center" wrapText="1"/>
    </xf>
    <xf numFmtId="0" fontId="0" fillId="7" borderId="13" xfId="0" applyFill="1" applyBorder="1" applyAlignment="1">
      <alignment wrapText="1"/>
    </xf>
    <xf numFmtId="0" fontId="27" fillId="3" borderId="5" xfId="0" applyFont="1" applyFill="1" applyBorder="1" applyAlignment="1">
      <alignment horizontal="left" vertical="center" wrapText="1"/>
    </xf>
    <xf numFmtId="0" fontId="21" fillId="6" borderId="5" xfId="0" quotePrefix="1" applyFont="1" applyFill="1" applyBorder="1" applyAlignment="1">
      <alignment horizontal="left" vertical="center" wrapText="1"/>
    </xf>
    <xf numFmtId="0" fontId="4" fillId="0" borderId="10" xfId="0" applyFont="1" applyBorder="1" applyAlignment="1">
      <alignment horizontal="left" vertical="center" wrapText="1"/>
    </xf>
    <xf numFmtId="0" fontId="4" fillId="9" borderId="10" xfId="0" applyFont="1" applyFill="1" applyBorder="1" applyAlignment="1">
      <alignment horizontal="left" vertical="center" wrapText="1"/>
    </xf>
    <xf numFmtId="0" fontId="4" fillId="9" borderId="5" xfId="0" applyFont="1" applyFill="1" applyBorder="1" applyAlignment="1">
      <alignment horizontal="left" vertical="center" wrapText="1"/>
    </xf>
    <xf numFmtId="0" fontId="0" fillId="0" borderId="3" xfId="0" applyBorder="1" applyAlignment="1">
      <alignment horizontal="left" vertical="center" wrapText="1"/>
    </xf>
    <xf numFmtId="0" fontId="21" fillId="9" borderId="15" xfId="0" applyFont="1" applyFill="1" applyBorder="1" applyAlignment="1">
      <alignment horizontal="left" vertical="center" wrapText="1"/>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0" fillId="6" borderId="2" xfId="0" applyFill="1" applyBorder="1" applyAlignment="1">
      <alignment vertical="center" wrapText="1"/>
    </xf>
    <xf numFmtId="0" fontId="21" fillId="6" borderId="2" xfId="0" applyFont="1" applyFill="1" applyBorder="1" applyAlignment="1">
      <alignment horizontal="left" vertical="center" wrapText="1"/>
    </xf>
    <xf numFmtId="0" fontId="21" fillId="6" borderId="2" xfId="0" applyFont="1" applyFill="1" applyBorder="1" applyAlignment="1">
      <alignment vertical="center" wrapText="1"/>
    </xf>
    <xf numFmtId="0" fontId="0" fillId="6" borderId="1" xfId="0" applyFill="1" applyBorder="1" applyAlignment="1">
      <alignment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2"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2" borderId="0" xfId="0" applyFont="1" applyFill="1" applyBorder="1" applyAlignment="1">
      <alignment horizontal="center" vertical="center"/>
    </xf>
    <xf numFmtId="0" fontId="53" fillId="0" borderId="2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0" fillId="0" borderId="4" xfId="0" applyBorder="1" applyAlignment="1">
      <alignment vertical="center" wrapText="1"/>
    </xf>
    <xf numFmtId="0" fontId="0" fillId="0" borderId="14" xfId="0" applyBorder="1" applyAlignment="1">
      <alignment vertical="center" wrapText="1"/>
    </xf>
    <xf numFmtId="0" fontId="21" fillId="0" borderId="4" xfId="0" applyFont="1" applyBorder="1" applyAlignment="1">
      <alignment vertical="center" wrapText="1"/>
    </xf>
    <xf numFmtId="0" fontId="21" fillId="0" borderId="14" xfId="0" applyFont="1" applyBorder="1" applyAlignment="1">
      <alignment vertical="center" wrapText="1"/>
    </xf>
    <xf numFmtId="0" fontId="0" fillId="0" borderId="13" xfId="0" applyBorder="1" applyAlignment="1">
      <alignment vertical="center" wrapText="1"/>
    </xf>
    <xf numFmtId="0" fontId="21" fillId="0" borderId="13" xfId="0" applyFont="1" applyBorder="1" applyAlignment="1">
      <alignment vertical="center" wrapText="1"/>
    </xf>
    <xf numFmtId="164" fontId="0" fillId="5" borderId="4" xfId="0" applyNumberFormat="1" applyFill="1" applyBorder="1" applyAlignment="1">
      <alignment horizontal="center" vertical="center" wrapText="1"/>
    </xf>
    <xf numFmtId="164" fontId="0" fillId="5" borderId="13"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rgb="FF008000"/>
    <pageSetUpPr fitToPage="1"/>
  </sheetPr>
  <dimension ref="A1:L15"/>
  <sheetViews>
    <sheetView zoomScale="80" zoomScaleNormal="80" workbookViewId="0">
      <selection activeCell="R6" sqref="R6"/>
    </sheetView>
  </sheetViews>
  <sheetFormatPr defaultColWidth="9.140625" defaultRowHeight="12.75"/>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c r="A1" s="36"/>
      <c r="B1" s="308" t="s">
        <v>139</v>
      </c>
      <c r="C1" s="308"/>
      <c r="D1" s="308"/>
      <c r="E1" s="308"/>
      <c r="F1" s="308"/>
      <c r="G1" s="308"/>
      <c r="H1" s="308"/>
      <c r="I1" s="308"/>
      <c r="J1" s="308"/>
      <c r="K1" s="308"/>
      <c r="L1" s="309"/>
    </row>
    <row r="2" spans="1:12" ht="24" customHeight="1">
      <c r="A2" s="2">
        <v>1</v>
      </c>
      <c r="B2" s="307" t="s">
        <v>140</v>
      </c>
      <c r="C2" s="307"/>
      <c r="D2" s="307"/>
      <c r="E2" s="307"/>
      <c r="F2" s="307"/>
      <c r="G2" s="307"/>
      <c r="H2" s="307"/>
      <c r="I2" s="307"/>
      <c r="J2" s="307"/>
      <c r="K2" s="307"/>
      <c r="L2" s="307"/>
    </row>
    <row r="3" spans="1:12" ht="62.1" customHeight="1">
      <c r="A3" s="2">
        <v>2</v>
      </c>
      <c r="B3" s="307" t="s">
        <v>280</v>
      </c>
      <c r="C3" s="307"/>
      <c r="D3" s="307"/>
      <c r="E3" s="307"/>
      <c r="F3" s="307"/>
      <c r="G3" s="307"/>
      <c r="H3" s="307"/>
      <c r="I3" s="307"/>
      <c r="J3" s="307"/>
      <c r="K3" s="307"/>
      <c r="L3" s="307"/>
    </row>
    <row r="4" spans="1:12" ht="33" customHeight="1">
      <c r="A4" s="2">
        <v>3</v>
      </c>
      <c r="B4" s="307" t="s">
        <v>5</v>
      </c>
      <c r="C4" s="307"/>
      <c r="D4" s="307"/>
      <c r="E4" s="307"/>
      <c r="F4" s="307"/>
      <c r="G4" s="307"/>
      <c r="H4" s="307"/>
      <c r="I4" s="307"/>
      <c r="J4" s="307"/>
      <c r="K4" s="307"/>
      <c r="L4" s="307"/>
    </row>
    <row r="5" spans="1:12" ht="110.25" customHeight="1">
      <c r="A5" s="2">
        <v>4</v>
      </c>
      <c r="B5" s="307" t="s">
        <v>141</v>
      </c>
      <c r="C5" s="307"/>
      <c r="D5" s="307"/>
      <c r="E5" s="307"/>
      <c r="F5" s="307"/>
      <c r="G5" s="307"/>
      <c r="H5" s="307"/>
      <c r="I5" s="307"/>
      <c r="J5" s="307"/>
      <c r="K5" s="307"/>
      <c r="L5" s="307"/>
    </row>
    <row r="6" spans="1:12" ht="24" customHeight="1">
      <c r="A6" s="2">
        <v>5</v>
      </c>
      <c r="B6" s="307" t="s">
        <v>6</v>
      </c>
      <c r="C6" s="307"/>
      <c r="D6" s="307"/>
      <c r="E6" s="307"/>
      <c r="F6" s="307"/>
      <c r="G6" s="307"/>
      <c r="H6" s="307"/>
      <c r="I6" s="307"/>
      <c r="J6" s="307"/>
      <c r="K6" s="307"/>
      <c r="L6" s="307"/>
    </row>
    <row r="7" spans="1:12" ht="24" customHeight="1">
      <c r="A7" s="2">
        <v>6</v>
      </c>
      <c r="B7" s="307" t="s">
        <v>7</v>
      </c>
      <c r="C7" s="307"/>
      <c r="D7" s="307"/>
      <c r="E7" s="307"/>
      <c r="F7" s="307"/>
      <c r="G7" s="307"/>
      <c r="H7" s="307"/>
      <c r="I7" s="307"/>
      <c r="J7" s="307"/>
      <c r="K7" s="307"/>
      <c r="L7" s="307"/>
    </row>
    <row r="8" spans="1:12" ht="50.25" customHeight="1">
      <c r="A8" s="2">
        <v>7</v>
      </c>
      <c r="B8" s="307" t="s">
        <v>142</v>
      </c>
      <c r="C8" s="307"/>
      <c r="D8" s="307"/>
      <c r="E8" s="307"/>
      <c r="F8" s="307"/>
      <c r="G8" s="307"/>
      <c r="H8" s="307"/>
      <c r="I8" s="307"/>
      <c r="J8" s="307"/>
      <c r="K8" s="307"/>
      <c r="L8" s="307"/>
    </row>
    <row r="9" spans="1:12" ht="39" customHeight="1">
      <c r="A9" s="2">
        <v>8</v>
      </c>
      <c r="B9" s="307" t="s">
        <v>143</v>
      </c>
      <c r="C9" s="307"/>
      <c r="D9" s="307"/>
      <c r="E9" s="307"/>
      <c r="F9" s="307"/>
      <c r="G9" s="307"/>
      <c r="H9" s="307"/>
      <c r="I9" s="307"/>
      <c r="J9" s="307"/>
      <c r="K9" s="307"/>
      <c r="L9" s="307"/>
    </row>
    <row r="10" spans="1:12" ht="66" customHeight="1">
      <c r="A10" s="2">
        <v>9</v>
      </c>
      <c r="B10" s="307" t="s">
        <v>144</v>
      </c>
      <c r="C10" s="307"/>
      <c r="D10" s="307"/>
      <c r="E10" s="307"/>
      <c r="F10" s="307"/>
      <c r="G10" s="307"/>
      <c r="H10" s="307"/>
      <c r="I10" s="307"/>
      <c r="J10" s="307"/>
      <c r="K10" s="307"/>
      <c r="L10" s="307"/>
    </row>
    <row r="11" spans="1:12" ht="44.25" customHeight="1">
      <c r="A11" s="2">
        <v>10</v>
      </c>
      <c r="B11" s="307" t="s">
        <v>145</v>
      </c>
      <c r="C11" s="307"/>
      <c r="D11" s="307"/>
      <c r="E11" s="307"/>
      <c r="F11" s="307"/>
      <c r="G11" s="307"/>
      <c r="H11" s="307"/>
      <c r="I11" s="307"/>
      <c r="J11" s="307"/>
      <c r="K11" s="307"/>
      <c r="L11" s="307"/>
    </row>
    <row r="12" spans="1:12" ht="199.5" customHeight="1">
      <c r="A12" s="2">
        <v>11</v>
      </c>
      <c r="B12" s="307" t="s">
        <v>278</v>
      </c>
      <c r="C12" s="307"/>
      <c r="D12" s="307"/>
      <c r="E12" s="307"/>
      <c r="F12" s="307"/>
      <c r="G12" s="307"/>
      <c r="H12" s="307"/>
      <c r="I12" s="307"/>
      <c r="J12" s="307"/>
      <c r="K12" s="307"/>
      <c r="L12" s="307"/>
    </row>
    <row r="13" spans="1:12" ht="24" customHeight="1"/>
    <row r="14" spans="1:12" ht="27" thickBot="1">
      <c r="A14" s="31" t="s">
        <v>136</v>
      </c>
    </row>
    <row r="15" spans="1:12" ht="50.1" customHeight="1" thickBot="1">
      <c r="A15" s="310" t="s">
        <v>279</v>
      </c>
      <c r="B15" s="311"/>
      <c r="C15" s="311"/>
      <c r="D15" s="311"/>
      <c r="E15" s="311"/>
      <c r="F15" s="311"/>
      <c r="G15" s="311"/>
      <c r="H15" s="311"/>
      <c r="I15" s="311"/>
      <c r="J15" s="311"/>
      <c r="K15" s="311"/>
      <c r="L15" s="312"/>
    </row>
  </sheetData>
  <mergeCells count="13">
    <mergeCell ref="A15:L15"/>
    <mergeCell ref="B7:L7"/>
    <mergeCell ref="B8:L8"/>
    <mergeCell ref="B9:L9"/>
    <mergeCell ref="B10:L10"/>
    <mergeCell ref="B11:L11"/>
    <mergeCell ref="B12:L12"/>
    <mergeCell ref="B6:L6"/>
    <mergeCell ref="B1:L1"/>
    <mergeCell ref="B2:L2"/>
    <mergeCell ref="B3:L3"/>
    <mergeCell ref="B4:L4"/>
    <mergeCell ref="B5:L5"/>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sheetPr>
    <tabColor rgb="FFFF0000"/>
    <pageSetUpPr fitToPage="1"/>
  </sheetPr>
  <dimension ref="A1:O33"/>
  <sheetViews>
    <sheetView topLeftCell="F1" zoomScaleNormal="100" zoomScalePageLayoutView="90" workbookViewId="0">
      <pane ySplit="2" topLeftCell="A3" activePane="bottomLeft" state="frozen"/>
      <selection activeCell="D34" sqref="D34"/>
      <selection pane="bottomLeft" activeCell="N8" sqref="N8"/>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1" width="20.7109375" style="4" customWidth="1"/>
    <col min="12" max="12" width="18.140625" style="4" customWidth="1"/>
    <col min="13" max="13" width="29.28515625" style="4" customWidth="1"/>
    <col min="14" max="14" width="13.7109375" style="42" customWidth="1"/>
    <col min="15" max="16384" width="10.85546875" style="4"/>
  </cols>
  <sheetData>
    <row r="1" spans="1:15" s="42" customFormat="1" ht="18" customHeight="1">
      <c r="A1" s="23" t="s">
        <v>135</v>
      </c>
      <c r="B1" s="23"/>
      <c r="C1" s="23"/>
      <c r="D1" s="23"/>
      <c r="E1" s="23"/>
      <c r="F1" s="23"/>
      <c r="G1" s="37"/>
      <c r="H1" s="202"/>
      <c r="I1" s="37"/>
      <c r="J1" s="37"/>
      <c r="K1" s="37"/>
      <c r="L1" s="37"/>
      <c r="M1" s="37"/>
      <c r="N1" s="37"/>
      <c r="O1" s="37"/>
    </row>
    <row r="2" spans="1:15" s="45" customFormat="1" ht="46.5" customHeight="1">
      <c r="A2" s="360" t="str">
        <f>'Aree di rischio per processi'!A62</f>
        <v>D) Provvedimenti ampliativi della sfera giuridica dei destinatari con effetto economico diretto ed immediato per il destinatario</v>
      </c>
      <c r="B2" s="360"/>
      <c r="C2" s="360"/>
      <c r="D2" s="360"/>
      <c r="E2" s="360"/>
      <c r="F2" s="360"/>
      <c r="G2" s="44" t="s">
        <v>149</v>
      </c>
      <c r="H2" s="203"/>
      <c r="I2" s="38"/>
      <c r="J2" s="38"/>
      <c r="K2" s="38"/>
      <c r="L2" s="38"/>
      <c r="M2" s="38"/>
      <c r="N2" s="38"/>
      <c r="O2" s="37"/>
    </row>
    <row r="3" spans="1:15" ht="44.25" customHeight="1">
      <c r="A3" s="341" t="str">
        <f>'Aree di rischio per processi'!A64</f>
        <v>D.01 Erogazione di incentivi, sovvenzioni e contributi finanziari a privati</v>
      </c>
      <c r="B3" s="342"/>
      <c r="C3" s="342"/>
      <c r="D3" s="342"/>
      <c r="E3" s="210"/>
      <c r="F3" s="46"/>
      <c r="G3" s="47" t="str">
        <f>IF(B6=0,"--",IF(C6&lt;10,"Basso",IF(C6&lt;18,"Medio",IF(C6&lt;25.1,"Alto",""))))</f>
        <v>Basso</v>
      </c>
      <c r="H3" s="189">
        <f>C6</f>
        <v>9.1428571428571423</v>
      </c>
      <c r="I3" s="30"/>
      <c r="J3" s="30"/>
      <c r="K3" s="30"/>
      <c r="L3" s="30"/>
      <c r="M3" s="30"/>
      <c r="N3" s="30"/>
      <c r="O3" s="37"/>
    </row>
    <row r="4" spans="1:15" ht="63.75" customHeight="1" outlineLevel="1">
      <c r="A4" s="343" t="str">
        <f>A3</f>
        <v>D.01 Erogazione di incentivi, sovvenzioni e contributi finanziari a privati</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51" outlineLevel="1">
      <c r="A6" s="344"/>
      <c r="B6" s="176" t="s">
        <v>155</v>
      </c>
      <c r="C6" s="367">
        <f>B7*B10</f>
        <v>9.1428571428571423</v>
      </c>
      <c r="D6" s="48" t="s">
        <v>494</v>
      </c>
      <c r="E6" s="48" t="str">
        <f>'Catalogo rischi'!A114</f>
        <v>RD.20 individuazione di priorità non coerenti con i documenti di programmmazione dell'ente</v>
      </c>
      <c r="F6" s="48" t="str">
        <f>VLOOKUP(E6,'Catalogo rischi'!$A$95:$B$118,2,FALSE)</f>
        <v>CR.3 Conflitto di interessi</v>
      </c>
      <c r="G6" s="48" t="s">
        <v>132</v>
      </c>
      <c r="H6" s="141"/>
      <c r="I6" s="12"/>
      <c r="K6" s="48" t="s">
        <v>379</v>
      </c>
      <c r="L6" s="141" t="s">
        <v>778</v>
      </c>
      <c r="M6" s="48" t="s">
        <v>779</v>
      </c>
      <c r="N6" s="12" t="s">
        <v>780</v>
      </c>
      <c r="O6" s="37"/>
    </row>
    <row r="7" spans="1:15" ht="38.25" outlineLevel="1">
      <c r="A7" s="344"/>
      <c r="B7" s="237">
        <f>SUM(D_nuova!B6:B58)/7</f>
        <v>2.2857142857142856</v>
      </c>
      <c r="C7" s="368"/>
      <c r="D7" s="48" t="s">
        <v>495</v>
      </c>
      <c r="E7" s="48" t="str">
        <f>'Catalogo rischi'!A110</f>
        <v>RD.16 formulazione di criteri di valutazione non adeguatamente e chiaramente definiti</v>
      </c>
      <c r="F7" s="48" t="str">
        <f>VLOOKUP(E7,'Catalogo rischi'!$A$95:$B$118,2,FALSE)</f>
        <v>CR.2 Assenza di adeguati livelli di trasparenza</v>
      </c>
      <c r="G7" s="48" t="s">
        <v>132</v>
      </c>
      <c r="H7" s="141" t="str">
        <f>Misure!A21</f>
        <v>MO13 - azioni di sensibilizzazione e rapporto con la società civile</v>
      </c>
      <c r="I7" s="48"/>
      <c r="J7" s="48"/>
      <c r="K7" s="48"/>
      <c r="L7" s="48" t="s">
        <v>781</v>
      </c>
      <c r="M7" s="141" t="s">
        <v>782</v>
      </c>
      <c r="N7" s="85" t="s">
        <v>783</v>
      </c>
      <c r="O7" s="37"/>
    </row>
    <row r="8" spans="1:15" ht="57" customHeight="1" outlineLevel="1">
      <c r="A8" s="344"/>
      <c r="B8" s="179"/>
      <c r="C8" s="368"/>
      <c r="D8" s="48" t="s">
        <v>496</v>
      </c>
      <c r="E8" s="48" t="str">
        <f>'Catalogo rischi'!A106</f>
        <v>RD.12 diffusione di informazioni relative al bando prima della pubblicazione</v>
      </c>
      <c r="F8" s="48" t="str">
        <f>VLOOKUP(E8,'Catalogo rischi'!$A$95:$B$118,2,FALSE)</f>
        <v>CR.1 Pilotamento delle procedure</v>
      </c>
      <c r="G8" s="48" t="s">
        <v>132</v>
      </c>
      <c r="H8" s="141" t="str">
        <f>Misure!A10</f>
        <v>MO2 - codice di comportamento dell'ente</v>
      </c>
      <c r="I8" s="12"/>
      <c r="J8" s="48" t="s">
        <v>381</v>
      </c>
      <c r="K8" s="48"/>
      <c r="L8" s="48" t="s">
        <v>781</v>
      </c>
      <c r="M8" s="141" t="s">
        <v>784</v>
      </c>
      <c r="N8" s="162" t="s">
        <v>859</v>
      </c>
      <c r="O8" s="37"/>
    </row>
    <row r="9" spans="1:15" ht="18" customHeight="1" outlineLevel="1">
      <c r="A9" s="344"/>
      <c r="B9" s="179" t="s">
        <v>101</v>
      </c>
      <c r="C9" s="368"/>
      <c r="D9" s="361" t="s">
        <v>497</v>
      </c>
      <c r="E9" s="361" t="str">
        <f>'Catalogo rischi'!A103</f>
        <v>RD.09 assenza della necessaria indipendenza del decisore in situazioni, anche solo apparenti, di conflitto di interesse</v>
      </c>
      <c r="F9" s="361" t="s">
        <v>268</v>
      </c>
      <c r="G9" s="361" t="s">
        <v>132</v>
      </c>
      <c r="H9" s="363" t="str">
        <f>Misure!A17</f>
        <v>MO9 - disciplina per la formazione di commissioni, assegnazioni agli uffici, conferimento di incarichi dirigenziali in caso di condanna penale per diritti contro la P.A.</v>
      </c>
      <c r="I9" s="361" t="s">
        <v>164</v>
      </c>
      <c r="J9" s="361"/>
      <c r="K9" s="361"/>
      <c r="L9" s="363" t="s">
        <v>781</v>
      </c>
      <c r="M9" s="363" t="s">
        <v>786</v>
      </c>
      <c r="N9" s="361" t="s">
        <v>787</v>
      </c>
      <c r="O9" s="37"/>
    </row>
    <row r="10" spans="1:15" ht="143.44999999999999" customHeight="1" outlineLevel="1">
      <c r="A10" s="344"/>
      <c r="B10" s="178">
        <f>SUM(D_nuova!E6:E26)/3</f>
        <v>4</v>
      </c>
      <c r="C10" s="368"/>
      <c r="D10" s="362"/>
      <c r="E10" s="362"/>
      <c r="F10" s="362"/>
      <c r="G10" s="362"/>
      <c r="H10" s="364"/>
      <c r="I10" s="362"/>
      <c r="J10" s="362"/>
      <c r="K10" s="362"/>
      <c r="L10" s="364"/>
      <c r="M10" s="364"/>
      <c r="N10" s="362"/>
      <c r="O10" s="37"/>
    </row>
    <row r="11" spans="1:15" ht="32.25" customHeight="1" outlineLevel="1">
      <c r="A11" s="344"/>
      <c r="B11" s="71"/>
      <c r="C11" s="368"/>
      <c r="D11" s="48" t="s">
        <v>498</v>
      </c>
      <c r="E11" s="48" t="str">
        <f>'Catalogo rischi'!A112</f>
        <v>RD.18 inadeguata pubblicità degli esiti della valutazione</v>
      </c>
      <c r="F11" s="48" t="str">
        <f>VLOOKUP(E11,'Catalogo rischi'!$A$95:$B$118,2,FALSE)</f>
        <v>CR.3 Conflitto di interessi</v>
      </c>
      <c r="G11" s="48" t="s">
        <v>132</v>
      </c>
      <c r="H11" s="141" t="str">
        <f>Misure!A9</f>
        <v>MO1 - trasparenza</v>
      </c>
      <c r="I11" s="48"/>
      <c r="J11" s="48"/>
      <c r="K11" s="48"/>
      <c r="L11" s="48" t="s">
        <v>781</v>
      </c>
      <c r="M11" s="48" t="s">
        <v>788</v>
      </c>
      <c r="N11" s="12" t="s">
        <v>789</v>
      </c>
      <c r="O11" s="37"/>
    </row>
    <row r="12" spans="1:15" ht="18" customHeight="1" outlineLevel="1">
      <c r="A12" s="344"/>
      <c r="B12" s="71"/>
      <c r="C12" s="368"/>
      <c r="D12" s="361" t="s">
        <v>499</v>
      </c>
      <c r="E12" s="361" t="str">
        <f>'Catalogo rischi'!A117</f>
        <v>RD.23 motivazione incongrua del provvedimento</v>
      </c>
      <c r="F12" s="361" t="s">
        <v>268</v>
      </c>
      <c r="G12" s="361" t="s">
        <v>132</v>
      </c>
      <c r="H12" s="363" t="str">
        <f>Misure!A19</f>
        <v>MO11 - formazione del personale</v>
      </c>
      <c r="I12" s="361"/>
      <c r="J12" s="361" t="s">
        <v>381</v>
      </c>
      <c r="K12" s="361"/>
      <c r="L12" s="361" t="s">
        <v>781</v>
      </c>
      <c r="M12" s="361" t="s">
        <v>790</v>
      </c>
      <c r="N12" s="361" t="s">
        <v>791</v>
      </c>
      <c r="O12" s="37"/>
    </row>
    <row r="13" spans="1:15" ht="18" customHeight="1" outlineLevel="1">
      <c r="A13" s="344"/>
      <c r="B13" s="230"/>
      <c r="C13" s="368"/>
      <c r="D13" s="365"/>
      <c r="E13" s="365"/>
      <c r="F13" s="365"/>
      <c r="G13" s="365"/>
      <c r="H13" s="366"/>
      <c r="I13" s="365"/>
      <c r="J13" s="365"/>
      <c r="K13" s="365"/>
      <c r="L13" s="365"/>
      <c r="M13" s="365"/>
      <c r="N13" s="365"/>
      <c r="O13" s="37"/>
    </row>
    <row r="14" spans="1:15" ht="18" customHeight="1" outlineLevel="1">
      <c r="A14" s="344"/>
      <c r="B14" s="71"/>
      <c r="C14" s="368"/>
      <c r="D14" s="365"/>
      <c r="E14" s="365"/>
      <c r="F14" s="365"/>
      <c r="G14" s="365"/>
      <c r="H14" s="366"/>
      <c r="I14" s="365"/>
      <c r="J14" s="365"/>
      <c r="K14" s="365"/>
      <c r="L14" s="365"/>
      <c r="M14" s="365"/>
      <c r="N14" s="365"/>
      <c r="O14" s="37"/>
    </row>
    <row r="15" spans="1:15" ht="18" customHeight="1" outlineLevel="1">
      <c r="A15" s="345"/>
      <c r="B15" s="155"/>
      <c r="C15" s="369"/>
      <c r="D15" s="362"/>
      <c r="E15" s="362"/>
      <c r="F15" s="362"/>
      <c r="G15" s="362"/>
      <c r="H15" s="364"/>
      <c r="I15" s="362"/>
      <c r="J15" s="362"/>
      <c r="K15" s="362"/>
      <c r="L15" s="362"/>
      <c r="M15" s="362"/>
      <c r="N15" s="362"/>
      <c r="O15" s="37"/>
    </row>
    <row r="16" spans="1:15">
      <c r="A16" s="30"/>
      <c r="B16" s="30"/>
      <c r="C16" s="30"/>
      <c r="D16" s="30"/>
      <c r="E16" s="30"/>
      <c r="F16" s="30"/>
      <c r="G16" s="30"/>
      <c r="H16" s="204"/>
      <c r="I16" s="30"/>
      <c r="J16" s="30"/>
      <c r="K16" s="30"/>
      <c r="L16" s="30"/>
      <c r="M16" s="30"/>
      <c r="N16" s="30"/>
      <c r="O16" s="37"/>
    </row>
    <row r="17" spans="1:15" ht="72.75" customHeight="1">
      <c r="A17" s="341" t="str">
        <f>'Aree di rischio per processi'!A65</f>
        <v>D.02 Concessione di contributi per effetto di specifici protocolli d'intesa o convenzioni sottoscritti con enti pubblici o con organismi, enti e società a prevalente capitale pubblico</v>
      </c>
      <c r="B17" s="342"/>
      <c r="C17" s="342"/>
      <c r="D17" s="342"/>
      <c r="E17" s="210"/>
      <c r="F17" s="46"/>
      <c r="G17" s="47" t="str">
        <f>IF(B20=0,"--",IF(C20&lt;10,"Basso",IF(C20&lt;18,"Medio",IF(C20&lt;25.1,"Alto",""))))</f>
        <v>Basso</v>
      </c>
      <c r="H17" s="189">
        <f>C20</f>
        <v>4.5714285714285712</v>
      </c>
      <c r="I17" s="30"/>
      <c r="J17" s="30"/>
      <c r="K17" s="30"/>
      <c r="L17" s="30"/>
      <c r="M17" s="30"/>
      <c r="N17" s="30"/>
      <c r="O17" s="37"/>
    </row>
    <row r="18" spans="1:15" ht="51" customHeight="1" outlineLevel="1">
      <c r="A18" s="343" t="str">
        <f>A17</f>
        <v>D.02 Concessione di contributi per effetto di specifici protocolli d'intesa o convenzioni sottoscritti con enti pubblici o con organismi, enti e società a prevalente capitale pubblico</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38.25" outlineLevel="1">
      <c r="A20" s="344"/>
      <c r="B20" s="238" t="s">
        <v>155</v>
      </c>
      <c r="C20" s="367">
        <f>B21*B24</f>
        <v>4.5714285714285712</v>
      </c>
      <c r="D20" s="48" t="s">
        <v>494</v>
      </c>
      <c r="E20" s="48" t="s">
        <v>436</v>
      </c>
      <c r="F20" s="48" t="str">
        <f>VLOOKUP(E20,'Catalogo rischi'!$A$95:$B$118,2,FALSE)</f>
        <v>CR.3 Conflitto di interessi</v>
      </c>
      <c r="G20" s="48" t="s">
        <v>132</v>
      </c>
      <c r="H20" s="162"/>
      <c r="J20" s="48" t="s">
        <v>381</v>
      </c>
      <c r="K20" s="48" t="s">
        <v>379</v>
      </c>
      <c r="L20" s="48" t="s">
        <v>778</v>
      </c>
      <c r="M20" s="48" t="s">
        <v>792</v>
      </c>
      <c r="N20" s="12" t="s">
        <v>793</v>
      </c>
      <c r="O20" s="37"/>
    </row>
    <row r="21" spans="1:15" ht="58.5" customHeight="1" outlineLevel="1">
      <c r="A21" s="344"/>
      <c r="B21" s="237">
        <f>SUM(D_nuova!B65:B118)/7</f>
        <v>2.2857142857142856</v>
      </c>
      <c r="C21" s="368"/>
      <c r="D21" s="48" t="s">
        <v>500</v>
      </c>
      <c r="E21" s="48" t="str">
        <f>'Catalogo rischi'!A102</f>
        <v>RD.08 identificazione di partner volta a favorire soggetti predeterminati</v>
      </c>
      <c r="F21" s="48" t="str">
        <f>VLOOKUP(E21,'Catalogo rischi'!$A$95:$B$118,2,FALSE)</f>
        <v>CR.6 Uso improprio o distorto della discrezionalità</v>
      </c>
      <c r="G21" s="48" t="s">
        <v>132</v>
      </c>
      <c r="H21" s="141" t="str">
        <f>Misure!A12</f>
        <v>MO4 - astensione in caso di conflitto di interesse</v>
      </c>
      <c r="I21" s="48"/>
      <c r="J21" s="48"/>
      <c r="K21" s="48"/>
      <c r="L21" s="48" t="s">
        <v>778</v>
      </c>
      <c r="M21" s="48" t="s">
        <v>794</v>
      </c>
      <c r="N21" s="12" t="s">
        <v>795</v>
      </c>
      <c r="O21" s="37"/>
    </row>
    <row r="22" spans="1:15" ht="18" customHeight="1" outlineLevel="1">
      <c r="A22" s="344"/>
      <c r="B22" s="239"/>
      <c r="C22" s="368"/>
      <c r="D22" s="361" t="s">
        <v>501</v>
      </c>
      <c r="E22" s="361" t="str">
        <f>'Catalogo rischi'!A95</f>
        <v>RD.01 motivazione incongrua del provvedimento</v>
      </c>
      <c r="F22" s="361" t="str">
        <f>VLOOKUP(E22,'Catalogo rischi'!$A$95:$B$118,2,FALSE)</f>
        <v>CR.6 Uso improprio o distorto della discrezionalità</v>
      </c>
      <c r="G22" s="361" t="s">
        <v>132</v>
      </c>
      <c r="H22" s="363" t="str">
        <f>Misure!A19</f>
        <v>MO11 - formazione del personale</v>
      </c>
      <c r="I22" s="361"/>
      <c r="J22" s="361"/>
      <c r="K22" s="361"/>
      <c r="L22" s="361" t="s">
        <v>781</v>
      </c>
      <c r="M22" s="361" t="s">
        <v>790</v>
      </c>
      <c r="N22" s="361" t="s">
        <v>796</v>
      </c>
      <c r="O22" s="37"/>
    </row>
    <row r="23" spans="1:15" ht="18" customHeight="1" outlineLevel="1">
      <c r="A23" s="344"/>
      <c r="B23" s="239" t="s">
        <v>101</v>
      </c>
      <c r="C23" s="368"/>
      <c r="D23" s="362"/>
      <c r="E23" s="362"/>
      <c r="F23" s="362"/>
      <c r="G23" s="362"/>
      <c r="H23" s="364"/>
      <c r="I23" s="362"/>
      <c r="J23" s="362"/>
      <c r="K23" s="362"/>
      <c r="L23" s="362"/>
      <c r="M23" s="362"/>
      <c r="N23" s="362"/>
      <c r="O23" s="37"/>
    </row>
    <row r="24" spans="1:15" ht="18" customHeight="1" outlineLevel="1">
      <c r="A24" s="344"/>
      <c r="B24" s="240">
        <f>SUM(D_nuova!E65:F85)/3</f>
        <v>2</v>
      </c>
      <c r="C24" s="368"/>
      <c r="D24" s="363" t="s">
        <v>503</v>
      </c>
      <c r="E24" s="361" t="str">
        <f>'Catalogo rischi'!A110</f>
        <v>RD.16 formulazione di criteri di valutazione non adeguatamente e chiaramente definiti</v>
      </c>
      <c r="F24" s="361" t="str">
        <f>VLOOKUP(E24,'Catalogo rischi'!$A$95:$B$118,2,FALSE)</f>
        <v>CR.2 Assenza di adeguati livelli di trasparenza</v>
      </c>
      <c r="G24" s="361" t="s">
        <v>132</v>
      </c>
      <c r="H24" s="363" t="str">
        <f>Misure!A9</f>
        <v>MO1 - trasparenza</v>
      </c>
      <c r="I24" s="361"/>
      <c r="J24" s="361"/>
      <c r="K24" s="361"/>
      <c r="L24" s="361" t="s">
        <v>781</v>
      </c>
      <c r="M24" s="361" t="s">
        <v>797</v>
      </c>
      <c r="N24" s="361" t="s">
        <v>798</v>
      </c>
      <c r="O24" s="37"/>
    </row>
    <row r="25" spans="1:15" ht="24.75" customHeight="1" outlineLevel="1">
      <c r="A25" s="344"/>
      <c r="B25" s="241"/>
      <c r="C25" s="368"/>
      <c r="D25" s="362"/>
      <c r="E25" s="362"/>
      <c r="F25" s="362"/>
      <c r="G25" s="362"/>
      <c r="H25" s="364"/>
      <c r="I25" s="362"/>
      <c r="J25" s="362"/>
      <c r="K25" s="362"/>
      <c r="L25" s="362"/>
      <c r="M25" s="362"/>
      <c r="N25" s="362"/>
      <c r="O25" s="37"/>
    </row>
    <row r="26" spans="1:15" ht="51" outlineLevel="1">
      <c r="A26" s="344"/>
      <c r="B26" s="241"/>
      <c r="C26" s="368"/>
      <c r="D26" s="141" t="s">
        <v>504</v>
      </c>
      <c r="E26" s="48" t="str">
        <f>'Catalogo rischi'!A111</f>
        <v>RD.17 brevità strumentale del periodo di pubblicazione del bando</v>
      </c>
      <c r="F26" s="48" t="str">
        <f>VLOOKUP(E26,'Catalogo rischi'!$A$95:$B$118,2,FALSE)</f>
        <v>CR.2 Assenza di adeguati livelli di trasparenza</v>
      </c>
      <c r="G26" s="48" t="s">
        <v>132</v>
      </c>
      <c r="H26" s="141" t="str">
        <f>Misure!A21</f>
        <v>MO13 - azioni di sensibilizzazione e rapporto con la società civile</v>
      </c>
      <c r="I26" s="48"/>
      <c r="J26" s="48"/>
      <c r="K26" s="48"/>
      <c r="L26" s="48" t="s">
        <v>781</v>
      </c>
      <c r="M26" s="48" t="s">
        <v>799</v>
      </c>
      <c r="N26" s="12" t="s">
        <v>800</v>
      </c>
      <c r="O26" s="37"/>
    </row>
    <row r="27" spans="1:15" ht="18" customHeight="1" outlineLevel="1">
      <c r="A27" s="344"/>
      <c r="B27" s="242"/>
      <c r="C27" s="368"/>
      <c r="D27" s="363" t="s">
        <v>505</v>
      </c>
      <c r="E27" s="361" t="str">
        <f>'Catalogo rischi'!A103</f>
        <v>RD.09 assenza della necessaria indipendenza del decisore in situazioni, anche solo apparenti, di conflitto di interesse</v>
      </c>
      <c r="F27" s="361" t="str">
        <f>VLOOKUP(E27,'Catalogo rischi'!$A$95:$B$118,2,FALSE)</f>
        <v>CR.3 Conflitto di interessi</v>
      </c>
      <c r="G27" s="361" t="s">
        <v>132</v>
      </c>
      <c r="H27" s="363" t="s">
        <v>389</v>
      </c>
      <c r="I27" s="361" t="s">
        <v>164</v>
      </c>
      <c r="J27" s="361"/>
      <c r="K27" s="361"/>
      <c r="L27" s="361" t="s">
        <v>781</v>
      </c>
      <c r="M27" s="361" t="s">
        <v>801</v>
      </c>
      <c r="N27" s="361" t="s">
        <v>802</v>
      </c>
      <c r="O27" s="37"/>
    </row>
    <row r="28" spans="1:15" ht="139.15" customHeight="1" outlineLevel="1">
      <c r="A28" s="344"/>
      <c r="B28" s="241"/>
      <c r="C28" s="368"/>
      <c r="D28" s="362"/>
      <c r="E28" s="362"/>
      <c r="F28" s="362"/>
      <c r="G28" s="362"/>
      <c r="H28" s="364"/>
      <c r="I28" s="362"/>
      <c r="J28" s="362"/>
      <c r="K28" s="362"/>
      <c r="L28" s="362"/>
      <c r="M28" s="362"/>
      <c r="N28" s="362"/>
      <c r="O28" s="37"/>
    </row>
    <row r="29" spans="1:15" ht="37.5" customHeight="1" outlineLevel="1">
      <c r="A29" s="344"/>
      <c r="B29" s="241"/>
      <c r="C29" s="368"/>
      <c r="D29" s="48" t="s">
        <v>498</v>
      </c>
      <c r="E29" s="48" t="str">
        <f>'Catalogo rischi'!A112</f>
        <v>RD.18 inadeguata pubblicità degli esiti della valutazione</v>
      </c>
      <c r="F29" s="48" t="str">
        <f>VLOOKUP(E29,'Catalogo rischi'!$A$95:$B$118,2,FALSE)</f>
        <v>CR.3 Conflitto di interessi</v>
      </c>
      <c r="G29" s="48" t="s">
        <v>132</v>
      </c>
      <c r="H29" s="141" t="str">
        <f>Misure!A9</f>
        <v>MO1 - trasparenza</v>
      </c>
      <c r="I29" s="48"/>
      <c r="J29" s="48"/>
      <c r="K29" s="48"/>
      <c r="L29" s="48" t="s">
        <v>781</v>
      </c>
      <c r="M29" s="48" t="s">
        <v>803</v>
      </c>
      <c r="N29" s="12" t="s">
        <v>798</v>
      </c>
      <c r="O29" s="37"/>
    </row>
    <row r="30" spans="1:15" ht="109.5" customHeight="1" outlineLevel="1">
      <c r="A30" s="345"/>
      <c r="B30" s="243"/>
      <c r="C30" s="369"/>
      <c r="D30" s="231" t="s">
        <v>502</v>
      </c>
      <c r="E30" s="48" t="str">
        <f>'Catalogo rischi'!A101</f>
        <v>RD.07 mancata o insufficiente verifica della completezza/coerenza della documentazione presentata</v>
      </c>
      <c r="F30" s="48" t="str">
        <f>VLOOKUP(E30,'Catalogo rischi'!$A$95:$B$118,2,FALSE)</f>
        <v>CR.5 Elusione delle procedure di svolgimento dell'attività e di controllo</v>
      </c>
      <c r="G30" s="48" t="s">
        <v>132</v>
      </c>
      <c r="H30" s="141" t="str">
        <f>Misure!A19</f>
        <v>MO11 - formazione del personale</v>
      </c>
      <c r="I30" s="48" t="str">
        <f>Misure!C18</f>
        <v>MU10 - In caso di delega di potere, programmazione ed effettuazione di controlli a campione sulle modalità di esercizio della delega</v>
      </c>
      <c r="J30" s="48"/>
      <c r="K30" s="48"/>
      <c r="L30" s="48" t="s">
        <v>781</v>
      </c>
      <c r="M30" s="48" t="s">
        <v>804</v>
      </c>
      <c r="N30" s="12" t="s">
        <v>761</v>
      </c>
      <c r="O30" s="37"/>
    </row>
    <row r="31" spans="1:15">
      <c r="A31" s="30"/>
      <c r="B31" s="30"/>
      <c r="C31" s="30"/>
      <c r="D31" s="30"/>
      <c r="E31" s="30"/>
      <c r="F31" s="30"/>
      <c r="G31" s="30"/>
      <c r="H31" s="204"/>
      <c r="I31" s="30"/>
      <c r="J31" s="30"/>
      <c r="K31" s="30"/>
      <c r="L31" s="30"/>
      <c r="M31" s="30"/>
      <c r="N31" s="30"/>
      <c r="O31" s="37"/>
    </row>
    <row r="32" spans="1:15">
      <c r="A32" s="30"/>
      <c r="B32" s="30"/>
      <c r="C32" s="30"/>
      <c r="D32" s="30"/>
      <c r="E32" s="30"/>
      <c r="F32" s="30"/>
      <c r="G32" s="30"/>
      <c r="H32" s="204"/>
      <c r="I32" s="30"/>
      <c r="J32" s="30"/>
      <c r="K32" s="30"/>
      <c r="L32" s="30"/>
      <c r="M32" s="30"/>
      <c r="N32" s="30"/>
      <c r="O32" s="37"/>
    </row>
    <row r="33" spans="4:4">
      <c r="D33" s="232"/>
    </row>
  </sheetData>
  <mergeCells count="74">
    <mergeCell ref="A2:F2"/>
    <mergeCell ref="A3:D3"/>
    <mergeCell ref="A4:A15"/>
    <mergeCell ref="B4:C5"/>
    <mergeCell ref="H4:I4"/>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N9:N10"/>
    <mergeCell ref="D12:D15"/>
    <mergeCell ref="E12:E15"/>
    <mergeCell ref="F12:F15"/>
    <mergeCell ref="G12:G15"/>
    <mergeCell ref="H12:H15"/>
    <mergeCell ref="I12:I15"/>
    <mergeCell ref="J12:J15"/>
    <mergeCell ref="L12:L15"/>
    <mergeCell ref="M12:M15"/>
    <mergeCell ref="N12:N15"/>
    <mergeCell ref="A17:D17"/>
    <mergeCell ref="A18:A30"/>
    <mergeCell ref="B18:C19"/>
    <mergeCell ref="H18:I18"/>
    <mergeCell ref="J18:K18"/>
    <mergeCell ref="E24:E25"/>
    <mergeCell ref="F24:F25"/>
    <mergeCell ref="G24:G25"/>
    <mergeCell ref="H24:H25"/>
    <mergeCell ref="I24:I25"/>
    <mergeCell ref="J24:J25"/>
    <mergeCell ref="K24:K25"/>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dataValidations count="1">
    <dataValidation type="list" showInputMessage="1" showErrorMessage="1" sqref="E6:E15">
      <formula1>$A$87:$A$111</formula1>
    </dataValidation>
  </dataValidations>
  <pageMargins left="0.23622047244094491" right="0.23622047244094491" top="0.74803149606299213" bottom="0.74803149606299213" header="0.31496062992125984" footer="0.31496062992125984"/>
  <pageSetup paperSize="8" scale="61" fitToHeight="0" orientation="landscape" verticalDpi="4294967292"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rischi'!$A$95:$A$119</xm:f>
          </x14:formula1>
          <xm:sqref>E20:E30</xm:sqref>
        </x14:dataValidation>
        <x14:dataValidation type="list" showInputMessage="1" showErrorMessage="1">
          <x14:formula1>
            <xm:f>'Aree di rischio per processi'!$D$2:$D$4</xm:f>
          </x14:formula1>
          <xm:sqref>G6:G15 G20:G30</xm:sqref>
        </x14:dataValidation>
        <x14:dataValidation type="list" showInputMessage="1" showErrorMessage="1">
          <x14:formula1>
            <xm:f>Misure!$A$9:$A$27</xm:f>
          </x14:formula1>
          <xm:sqref>H20:H30 H6:H15</xm:sqref>
        </x14:dataValidation>
        <x14:dataValidation type="list" showInputMessage="1" showErrorMessage="1">
          <x14:formula1>
            <xm:f>Misure!$C$9:$C$27</xm:f>
          </x14:formula1>
          <xm:sqref>I6:I15 I20:I30</xm:sqref>
        </x14:dataValidation>
        <x14:dataValidation type="list" showInputMessage="1" showErrorMessage="1">
          <x14:formula1>
            <xm:f>Misure!$E$9:$E$14</xm:f>
          </x14:formula1>
          <xm:sqref>J20:J30 J6:J15</xm:sqref>
        </x14:dataValidation>
        <x14:dataValidation type="list" showInputMessage="1" showErrorMessage="1">
          <x14:formula1>
            <xm:f>Misure!$G$9:$G$14</xm:f>
          </x14:formula1>
          <xm:sqref>K6:K15 K20:K30</xm:sqref>
        </x14:dataValidation>
      </x14:dataValidations>
    </ext>
  </extLst>
</worksheet>
</file>

<file path=xl/worksheets/sheet11.xml><?xml version="1.0" encoding="utf-8"?>
<worksheet xmlns="http://schemas.openxmlformats.org/spreadsheetml/2006/main" xmlns:r="http://schemas.openxmlformats.org/officeDocument/2006/relationships">
  <sheetPr>
    <tabColor rgb="FFFF0000"/>
    <pageSetUpPr fitToPage="1"/>
  </sheetPr>
  <dimension ref="A1:O114"/>
  <sheetViews>
    <sheetView topLeftCell="E1" zoomScaleNormal="100" zoomScaleSheetLayoutView="70" zoomScalePageLayoutView="90" workbookViewId="0">
      <pane ySplit="2" topLeftCell="A108" activePane="bottomLeft" state="frozen"/>
      <selection activeCell="D34" sqref="D34"/>
      <selection pane="bottomLeft" activeCell="K104" sqref="K104"/>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8" customHeight="1">
      <c r="A1" s="161" t="s">
        <v>317</v>
      </c>
      <c r="B1" s="23"/>
      <c r="C1" s="23"/>
      <c r="D1" s="23"/>
      <c r="E1" s="23"/>
      <c r="F1" s="23"/>
      <c r="G1" s="37"/>
      <c r="H1" s="202"/>
      <c r="I1" s="37"/>
      <c r="J1" s="37"/>
      <c r="K1" s="37"/>
      <c r="L1" s="37"/>
      <c r="M1" s="37"/>
      <c r="N1" s="37"/>
      <c r="O1" s="37"/>
    </row>
    <row r="2" spans="1:15" s="45" customFormat="1" ht="36.950000000000003" customHeight="1">
      <c r="A2" s="370" t="str">
        <f>'Aree di rischio per processi'!A70</f>
        <v>E) Sorveglianza e controlli</v>
      </c>
      <c r="B2" s="370"/>
      <c r="C2" s="370"/>
      <c r="D2" s="370"/>
      <c r="E2" s="370"/>
      <c r="F2" s="370"/>
      <c r="G2" s="44" t="s">
        <v>149</v>
      </c>
      <c r="H2" s="203"/>
      <c r="I2" s="38"/>
      <c r="J2" s="38"/>
      <c r="K2" s="38"/>
      <c r="L2" s="38"/>
      <c r="M2" s="38"/>
      <c r="N2" s="38"/>
      <c r="O2" s="37"/>
    </row>
    <row r="3" spans="1:15" ht="34.5" customHeight="1">
      <c r="A3" s="341" t="str">
        <f>'Aree di rischio per processi'!A72</f>
        <v>C.2.5.2 Attività di sorveglianza e vigilanza in materia di metrologia legale</v>
      </c>
      <c r="B3" s="342"/>
      <c r="C3" s="342"/>
      <c r="D3" s="342"/>
      <c r="E3" s="153"/>
      <c r="F3" s="46"/>
      <c r="G3" s="47" t="str">
        <f>IF(B6=0,"--",IF(C6&lt;10,"Basso",IF(C6&lt;18,"Medio",IF(C6&lt;25.1,"Alto",""))))</f>
        <v>Basso</v>
      </c>
      <c r="H3" s="189">
        <f>C6</f>
        <v>6.416666666666667</v>
      </c>
      <c r="I3" s="30"/>
      <c r="J3" s="30"/>
      <c r="K3" s="30"/>
      <c r="L3" s="30"/>
      <c r="M3" s="30"/>
      <c r="N3" s="30"/>
      <c r="O3" s="37"/>
    </row>
    <row r="4" spans="1:15" ht="51" customHeight="1" outlineLevel="1">
      <c r="A4" s="343" t="str">
        <f>A3</f>
        <v>C.2.5.2 Attività di sorveglianza e vigilanza in materia di metrologia legale</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153" outlineLevel="1">
      <c r="A6" s="344"/>
      <c r="B6" s="176" t="s">
        <v>155</v>
      </c>
      <c r="C6" s="338">
        <f>B7*B10</f>
        <v>6.416666666666667</v>
      </c>
      <c r="D6" s="48"/>
      <c r="E6" s="48" t="s">
        <v>372</v>
      </c>
      <c r="F6" s="48" t="str">
        <f>VLOOKUP(E6,'Catalogo rischi'!$A$122:$B$131,2,FALSE)</f>
        <v>CR.1 Pilotamento delle procedure</v>
      </c>
      <c r="G6" s="48" t="s">
        <v>130</v>
      </c>
      <c r="H6" s="141" t="s">
        <v>406</v>
      </c>
      <c r="I6" s="48" t="s">
        <v>164</v>
      </c>
      <c r="J6" s="48"/>
      <c r="K6" s="48" t="s">
        <v>382</v>
      </c>
      <c r="L6" s="141" t="s">
        <v>776</v>
      </c>
      <c r="M6" s="48" t="s">
        <v>805</v>
      </c>
      <c r="N6" s="12" t="s">
        <v>806</v>
      </c>
      <c r="O6" s="37"/>
    </row>
    <row r="7" spans="1:15" ht="18" customHeight="1" outlineLevel="1">
      <c r="A7" s="344"/>
      <c r="B7" s="177">
        <f>SUM(E!B6:B47)/6</f>
        <v>2.3333333333333335</v>
      </c>
      <c r="C7" s="339"/>
      <c r="D7" s="48"/>
      <c r="E7" s="48"/>
      <c r="F7" s="48"/>
      <c r="G7" s="48"/>
      <c r="H7" s="141"/>
      <c r="I7" s="48"/>
      <c r="J7" s="48"/>
      <c r="K7" s="48"/>
      <c r="L7" s="48"/>
      <c r="M7" s="141"/>
      <c r="N7" s="85"/>
      <c r="O7" s="37"/>
    </row>
    <row r="8" spans="1:15" ht="18" customHeight="1" outlineLevel="1">
      <c r="A8" s="344"/>
      <c r="B8" s="179"/>
      <c r="C8" s="339"/>
      <c r="D8" s="48"/>
      <c r="E8" s="48"/>
      <c r="F8" s="48"/>
      <c r="G8" s="48"/>
      <c r="H8" s="141"/>
      <c r="I8" s="48"/>
      <c r="J8" s="48"/>
      <c r="K8" s="48"/>
      <c r="L8" s="48"/>
      <c r="M8" s="141"/>
      <c r="N8" s="12"/>
      <c r="O8" s="37"/>
    </row>
    <row r="9" spans="1:15" ht="18" customHeight="1" outlineLevel="1">
      <c r="A9" s="344"/>
      <c r="B9" s="179" t="s">
        <v>101</v>
      </c>
      <c r="C9" s="339"/>
      <c r="D9" s="48"/>
      <c r="E9" s="48"/>
      <c r="F9" s="48"/>
      <c r="G9" s="48"/>
      <c r="H9" s="141"/>
      <c r="I9" s="48"/>
      <c r="J9" s="48"/>
      <c r="K9" s="48"/>
      <c r="L9" s="141"/>
      <c r="M9" s="141"/>
      <c r="N9" s="12"/>
      <c r="O9" s="37"/>
    </row>
    <row r="10" spans="1:15" ht="18" customHeight="1" outlineLevel="1">
      <c r="A10" s="344"/>
      <c r="B10" s="178">
        <f>SUM(E!E6:E34)/4</f>
        <v>2.75</v>
      </c>
      <c r="C10" s="339"/>
      <c r="D10" s="48"/>
      <c r="E10" s="48"/>
      <c r="F10" s="48"/>
      <c r="G10" s="48"/>
      <c r="H10" s="141"/>
      <c r="I10" s="48"/>
      <c r="J10" s="48"/>
      <c r="K10" s="48"/>
      <c r="L10" s="141"/>
      <c r="M10" s="141"/>
      <c r="N10" s="12"/>
      <c r="O10" s="37"/>
    </row>
    <row r="11" spans="1:15" ht="18" customHeight="1" outlineLevel="1">
      <c r="A11" s="344"/>
      <c r="B11" s="71"/>
      <c r="C11" s="339"/>
      <c r="D11" s="48"/>
      <c r="E11" s="48"/>
      <c r="F11" s="48"/>
      <c r="G11" s="48"/>
      <c r="H11" s="141"/>
      <c r="I11" s="48"/>
      <c r="J11" s="48"/>
      <c r="K11" s="48"/>
      <c r="L11" s="48"/>
      <c r="M11" s="48"/>
      <c r="N11" s="12"/>
      <c r="O11" s="37"/>
    </row>
    <row r="12" spans="1:15" ht="18" customHeight="1" outlineLevel="1">
      <c r="A12" s="344"/>
      <c r="B12" s="71"/>
      <c r="C12" s="339"/>
      <c r="D12" s="48"/>
      <c r="E12" s="48"/>
      <c r="F12" s="48"/>
      <c r="G12" s="48"/>
      <c r="H12" s="141"/>
      <c r="I12" s="48"/>
      <c r="J12" s="48"/>
      <c r="K12" s="48"/>
      <c r="L12" s="48"/>
      <c r="M12" s="48"/>
      <c r="N12" s="12"/>
      <c r="O12" s="37"/>
    </row>
    <row r="13" spans="1:15" ht="18" customHeight="1" outlineLevel="1">
      <c r="A13" s="344"/>
      <c r="B13" s="230"/>
      <c r="C13" s="339"/>
      <c r="D13" s="48"/>
      <c r="E13" s="48"/>
      <c r="F13" s="48"/>
      <c r="G13" s="48"/>
      <c r="H13" s="141"/>
      <c r="I13" s="48"/>
      <c r="J13" s="48"/>
      <c r="K13" s="48"/>
      <c r="L13" s="48"/>
      <c r="M13" s="48"/>
      <c r="N13" s="12"/>
      <c r="O13" s="37"/>
    </row>
    <row r="14" spans="1:15" ht="18" customHeight="1" outlineLevel="1">
      <c r="A14" s="344"/>
      <c r="B14" s="71"/>
      <c r="C14" s="339"/>
      <c r="D14" s="48"/>
      <c r="E14" s="48"/>
      <c r="F14" s="48"/>
      <c r="G14" s="48"/>
      <c r="H14" s="141"/>
      <c r="I14" s="48"/>
      <c r="J14" s="48"/>
      <c r="K14" s="48"/>
      <c r="L14" s="48"/>
      <c r="M14" s="48"/>
      <c r="N14" s="12"/>
      <c r="O14" s="37"/>
    </row>
    <row r="15" spans="1:15" ht="18" customHeight="1" outlineLevel="1">
      <c r="A15" s="345"/>
      <c r="B15" s="154"/>
      <c r="C15" s="340"/>
      <c r="D15" s="48"/>
      <c r="E15" s="48"/>
      <c r="F15" s="48"/>
      <c r="G15" s="48"/>
      <c r="H15" s="141"/>
      <c r="I15" s="48"/>
      <c r="J15" s="48"/>
      <c r="K15" s="48"/>
      <c r="L15" s="48"/>
      <c r="M15" s="48"/>
      <c r="N15" s="12"/>
      <c r="O15" s="37"/>
    </row>
    <row r="16" spans="1:15">
      <c r="A16" s="30"/>
      <c r="B16" s="30"/>
      <c r="C16" s="30"/>
      <c r="D16" s="30"/>
      <c r="E16" s="30"/>
      <c r="F16" s="30"/>
      <c r="G16" s="30"/>
      <c r="H16" s="204"/>
      <c r="I16" s="30"/>
      <c r="J16" s="30"/>
      <c r="K16" s="30"/>
      <c r="L16" s="30"/>
      <c r="M16" s="30"/>
      <c r="N16" s="30"/>
      <c r="O16" s="37"/>
    </row>
    <row r="17" spans="1:15" ht="51" customHeight="1">
      <c r="A17" s="341" t="str">
        <f>'Aree di rischio per processi'!A74</f>
        <v>C.2.7.1 Sicurezza e conformità prodotti</v>
      </c>
      <c r="B17" s="342"/>
      <c r="C17" s="342"/>
      <c r="D17" s="342"/>
      <c r="E17" s="153"/>
      <c r="F17" s="46"/>
      <c r="G17" s="47" t="str">
        <f>IF(B20=0,"--",IF(C20&lt;10,"Basso",IF(C20&lt;18,"Medio",IF(C20&lt;25.1,"Alto",""))))</f>
        <v>Basso</v>
      </c>
      <c r="H17" s="189">
        <f>C20</f>
        <v>5.25</v>
      </c>
      <c r="I17" s="30"/>
      <c r="J17" s="30"/>
      <c r="K17" s="30"/>
      <c r="L17" s="30"/>
      <c r="M17" s="30"/>
      <c r="N17" s="30"/>
      <c r="O17" s="37"/>
    </row>
    <row r="18" spans="1:15" ht="51" customHeight="1" outlineLevel="1">
      <c r="A18" s="343" t="str">
        <f>A17</f>
        <v>C.2.7.1 Sicurezza e conformità prodotti</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165.6" customHeight="1" outlineLevel="1">
      <c r="A20" s="344"/>
      <c r="B20" s="176" t="s">
        <v>155</v>
      </c>
      <c r="C20" s="338">
        <f>B21*B24</f>
        <v>5.25</v>
      </c>
      <c r="D20" s="48"/>
      <c r="E20" s="48" t="s">
        <v>370</v>
      </c>
      <c r="F20" s="48" t="str">
        <f>VLOOKUP(E20,'Catalogo rischi'!$A$122:$B$131,2,FALSE)</f>
        <v>CR.6 Uso improprio o distorto della discrezionalità</v>
      </c>
      <c r="G20" s="48" t="s">
        <v>130</v>
      </c>
      <c r="H20" s="141" t="s">
        <v>406</v>
      </c>
      <c r="I20" s="48" t="s">
        <v>164</v>
      </c>
      <c r="J20" s="48" t="s">
        <v>381</v>
      </c>
      <c r="K20" s="48"/>
      <c r="L20" s="48" t="s">
        <v>776</v>
      </c>
      <c r="M20" s="48" t="s">
        <v>807</v>
      </c>
      <c r="N20" s="12" t="s">
        <v>808</v>
      </c>
      <c r="O20" s="37"/>
    </row>
    <row r="21" spans="1:15" ht="18" customHeight="1" outlineLevel="1">
      <c r="A21" s="344"/>
      <c r="B21" s="177">
        <f>SUM(E!B54:B95)/6</f>
        <v>2.3333333333333335</v>
      </c>
      <c r="C21" s="339"/>
      <c r="D21" s="48"/>
      <c r="E21" s="48"/>
      <c r="F21" s="48"/>
      <c r="G21" s="48"/>
      <c r="H21" s="141"/>
      <c r="I21" s="48"/>
      <c r="J21" s="48"/>
      <c r="K21" s="48"/>
      <c r="L21" s="48"/>
      <c r="M21" s="48"/>
      <c r="N21" s="12"/>
      <c r="O21" s="37"/>
    </row>
    <row r="22" spans="1:15" ht="18" customHeight="1" outlineLevel="1">
      <c r="A22" s="344"/>
      <c r="B22" s="179"/>
      <c r="C22" s="339"/>
      <c r="D22" s="48"/>
      <c r="E22" s="48"/>
      <c r="F22" s="48"/>
      <c r="G22" s="48"/>
      <c r="H22" s="141"/>
      <c r="I22" s="48"/>
      <c r="J22" s="48"/>
      <c r="K22" s="48"/>
      <c r="L22" s="48"/>
      <c r="M22" s="48"/>
      <c r="N22" s="12"/>
      <c r="O22" s="37"/>
    </row>
    <row r="23" spans="1:15" ht="18" customHeight="1" outlineLevel="1">
      <c r="A23" s="344"/>
      <c r="B23" s="179" t="s">
        <v>101</v>
      </c>
      <c r="C23" s="339"/>
      <c r="D23" s="48"/>
      <c r="E23" s="48"/>
      <c r="F23" s="48"/>
      <c r="G23" s="48"/>
      <c r="H23" s="141"/>
      <c r="I23" s="48"/>
      <c r="J23" s="48"/>
      <c r="K23" s="48"/>
      <c r="L23" s="48"/>
      <c r="M23" s="48"/>
      <c r="N23" s="12"/>
      <c r="O23" s="37"/>
    </row>
    <row r="24" spans="1:15" ht="18" customHeight="1" outlineLevel="1">
      <c r="A24" s="344"/>
      <c r="B24" s="178">
        <f>SUM(E!E102:E130)/4</f>
        <v>2.25</v>
      </c>
      <c r="C24" s="339"/>
      <c r="D24" s="48"/>
      <c r="E24" s="48"/>
      <c r="F24" s="48"/>
      <c r="G24" s="48"/>
      <c r="H24" s="141"/>
      <c r="I24" s="48"/>
      <c r="J24" s="48"/>
      <c r="K24" s="48"/>
      <c r="L24" s="48"/>
      <c r="M24" s="48"/>
      <c r="N24" s="12"/>
      <c r="O24" s="37"/>
    </row>
    <row r="25" spans="1:15" ht="18" customHeight="1" outlineLevel="1">
      <c r="A25" s="344"/>
      <c r="B25" s="71"/>
      <c r="C25" s="339"/>
      <c r="D25" s="48"/>
      <c r="E25" s="48"/>
      <c r="F25" s="48"/>
      <c r="G25" s="48"/>
      <c r="H25" s="141"/>
      <c r="I25" s="48"/>
      <c r="J25" s="48"/>
      <c r="K25" s="48"/>
      <c r="L25" s="48"/>
      <c r="M25" s="48"/>
      <c r="N25" s="12"/>
      <c r="O25" s="37"/>
    </row>
    <row r="26" spans="1:15" ht="18" customHeight="1" outlineLevel="1">
      <c r="A26" s="344"/>
      <c r="B26" s="71"/>
      <c r="C26" s="339"/>
      <c r="D26" s="48"/>
      <c r="E26" s="48"/>
      <c r="F26" s="48"/>
      <c r="G26" s="48"/>
      <c r="H26" s="141"/>
      <c r="I26" s="48"/>
      <c r="J26" s="48"/>
      <c r="K26" s="48"/>
      <c r="L26" s="48"/>
      <c r="M26" s="48"/>
      <c r="N26" s="12"/>
      <c r="O26" s="37"/>
    </row>
    <row r="27" spans="1:15" ht="18" customHeight="1" outlineLevel="1">
      <c r="A27" s="344"/>
      <c r="B27" s="230"/>
      <c r="C27" s="339"/>
      <c r="D27" s="48"/>
      <c r="E27" s="48"/>
      <c r="F27" s="48"/>
      <c r="G27" s="48"/>
      <c r="H27" s="141"/>
      <c r="I27" s="48"/>
      <c r="J27" s="48"/>
      <c r="K27" s="48"/>
      <c r="L27" s="48"/>
      <c r="M27" s="48"/>
      <c r="N27" s="12"/>
      <c r="O27" s="37"/>
    </row>
    <row r="28" spans="1:15" ht="18" customHeight="1" outlineLevel="1">
      <c r="A28" s="344"/>
      <c r="B28" s="71"/>
      <c r="C28" s="339"/>
      <c r="D28" s="48"/>
      <c r="E28" s="48"/>
      <c r="F28" s="48"/>
      <c r="G28" s="48"/>
      <c r="H28" s="141"/>
      <c r="I28" s="48"/>
      <c r="J28" s="48"/>
      <c r="K28" s="48"/>
      <c r="L28" s="48"/>
      <c r="M28" s="48"/>
      <c r="N28" s="12"/>
      <c r="O28" s="37"/>
    </row>
    <row r="29" spans="1:15" ht="18" customHeight="1" outlineLevel="1">
      <c r="A29" s="345"/>
      <c r="B29" s="154"/>
      <c r="C29" s="340"/>
      <c r="D29" s="48"/>
      <c r="E29" s="48"/>
      <c r="F29" s="48"/>
      <c r="G29" s="48"/>
      <c r="H29" s="141"/>
      <c r="I29" s="48"/>
      <c r="J29" s="48"/>
      <c r="K29" s="48"/>
      <c r="L29" s="48"/>
      <c r="M29" s="48"/>
      <c r="N29" s="12"/>
      <c r="O29" s="37"/>
    </row>
    <row r="30" spans="1:15">
      <c r="A30" s="30"/>
      <c r="B30" s="30"/>
      <c r="C30" s="30"/>
      <c r="D30" s="30"/>
      <c r="E30" s="30"/>
      <c r="F30" s="30"/>
      <c r="G30" s="30"/>
      <c r="H30" s="204"/>
      <c r="I30" s="30"/>
      <c r="J30" s="30"/>
      <c r="K30" s="30"/>
      <c r="L30" s="30"/>
      <c r="M30" s="30"/>
      <c r="N30" s="30"/>
      <c r="O30" s="37"/>
    </row>
    <row r="31" spans="1:15" ht="36.75" customHeight="1">
      <c r="A31" s="341" t="str">
        <f>'Aree di rischio per processi'!A75</f>
        <v>C.2.7.2 Gestione controlli prodotti delle filiere del made in Italy e organismi di controllo</v>
      </c>
      <c r="B31" s="342"/>
      <c r="C31" s="342"/>
      <c r="D31" s="342"/>
      <c r="E31" s="168"/>
      <c r="F31" s="46"/>
      <c r="G31" s="47" t="str">
        <f>IF(B34=0,"--",IF(C34&lt;10,"Basso",IF(C34&lt;18,"Medio",IF(C34&lt;25.1,"Alto",""))))</f>
        <v>Basso</v>
      </c>
      <c r="H31" s="189">
        <f>C34</f>
        <v>4.125</v>
      </c>
      <c r="I31" s="30"/>
      <c r="J31" s="30"/>
      <c r="K31" s="30"/>
      <c r="L31" s="30"/>
      <c r="M31" s="30"/>
      <c r="N31" s="30"/>
      <c r="O31" s="37"/>
    </row>
    <row r="32" spans="1:15" ht="51" customHeight="1" outlineLevel="1">
      <c r="A32" s="343" t="str">
        <f>A31</f>
        <v>C.2.7.2 Gestione controlli prodotti delle filiere del made in Italy e organismi di controllo</v>
      </c>
      <c r="B32" s="346" t="s">
        <v>134</v>
      </c>
      <c r="C32" s="347"/>
      <c r="D32" s="146" t="s">
        <v>298</v>
      </c>
      <c r="E32" s="14" t="s">
        <v>274</v>
      </c>
      <c r="F32" s="146" t="s">
        <v>273</v>
      </c>
      <c r="G32" s="188" t="s">
        <v>0</v>
      </c>
      <c r="H32" s="350" t="s">
        <v>422</v>
      </c>
      <c r="I32" s="337"/>
      <c r="J32" s="353" t="s">
        <v>423</v>
      </c>
      <c r="K32" s="337"/>
      <c r="L32" s="358" t="s">
        <v>157</v>
      </c>
      <c r="M32" s="358" t="s">
        <v>158</v>
      </c>
      <c r="N32" s="337" t="s">
        <v>133</v>
      </c>
      <c r="O32" s="37"/>
    </row>
    <row r="33" spans="1:15" ht="20.100000000000001" customHeight="1" outlineLevel="1">
      <c r="A33" s="344"/>
      <c r="B33" s="348"/>
      <c r="C33" s="349"/>
      <c r="D33" s="28" t="s">
        <v>425</v>
      </c>
      <c r="E33" s="28" t="s">
        <v>420</v>
      </c>
      <c r="F33" s="28" t="s">
        <v>421</v>
      </c>
      <c r="G33" s="28" t="s">
        <v>420</v>
      </c>
      <c r="H33" s="197" t="s">
        <v>2</v>
      </c>
      <c r="I33" s="39" t="s">
        <v>3</v>
      </c>
      <c r="J33" s="39" t="s">
        <v>2</v>
      </c>
      <c r="K33" s="39" t="s">
        <v>3</v>
      </c>
      <c r="L33" s="350"/>
      <c r="M33" s="350"/>
      <c r="N33" s="337"/>
      <c r="O33" s="37"/>
    </row>
    <row r="34" spans="1:15" ht="170.45" customHeight="1" outlineLevel="1">
      <c r="A34" s="344"/>
      <c r="B34" s="176" t="s">
        <v>155</v>
      </c>
      <c r="C34" s="338">
        <f>B35*B38</f>
        <v>4.125</v>
      </c>
      <c r="D34" s="48"/>
      <c r="E34" s="48" t="s">
        <v>373</v>
      </c>
      <c r="F34" s="48" t="str">
        <f>VLOOKUP(E34,'Catalogo rischi'!$A$122:$B$131,2,FALSE)</f>
        <v>CR.3 Conflitto di interessi</v>
      </c>
      <c r="G34" s="48" t="s">
        <v>130</v>
      </c>
      <c r="H34" s="141" t="s">
        <v>389</v>
      </c>
      <c r="I34" s="48" t="s">
        <v>164</v>
      </c>
      <c r="J34" s="48" t="s">
        <v>381</v>
      </c>
      <c r="K34" s="48"/>
      <c r="L34" s="48" t="s">
        <v>776</v>
      </c>
      <c r="M34" s="48" t="s">
        <v>809</v>
      </c>
      <c r="N34" s="12" t="s">
        <v>810</v>
      </c>
      <c r="O34" s="37"/>
    </row>
    <row r="35" spans="1:15" ht="18" customHeight="1" outlineLevel="1">
      <c r="A35" s="344"/>
      <c r="B35" s="177">
        <f>SUM(E!B102:B143)/6</f>
        <v>1.8333333333333333</v>
      </c>
      <c r="C35" s="339"/>
      <c r="D35" s="48"/>
      <c r="E35" s="48"/>
      <c r="F35" s="48"/>
      <c r="G35" s="48"/>
      <c r="H35" s="141"/>
      <c r="I35" s="48"/>
      <c r="J35" s="48"/>
      <c r="K35" s="48"/>
      <c r="L35" s="48"/>
      <c r="M35" s="48"/>
      <c r="N35" s="12"/>
      <c r="O35" s="37"/>
    </row>
    <row r="36" spans="1:15" ht="18" customHeight="1" outlineLevel="1">
      <c r="A36" s="344"/>
      <c r="B36" s="179"/>
      <c r="C36" s="339"/>
      <c r="D36" s="48"/>
      <c r="E36" s="48"/>
      <c r="F36" s="48"/>
      <c r="G36" s="48"/>
      <c r="H36" s="141"/>
      <c r="I36" s="48"/>
      <c r="J36" s="48"/>
      <c r="K36" s="48"/>
      <c r="L36" s="48"/>
      <c r="M36" s="48"/>
      <c r="N36" s="12"/>
      <c r="O36" s="37"/>
    </row>
    <row r="37" spans="1:15" ht="18" customHeight="1" outlineLevel="1">
      <c r="A37" s="344"/>
      <c r="B37" s="179" t="s">
        <v>101</v>
      </c>
      <c r="C37" s="339"/>
      <c r="D37" s="48"/>
      <c r="E37" s="48"/>
      <c r="F37" s="48"/>
      <c r="G37" s="48"/>
      <c r="H37" s="141"/>
      <c r="I37" s="48"/>
      <c r="J37" s="48"/>
      <c r="K37" s="48"/>
      <c r="L37" s="48"/>
      <c r="M37" s="48"/>
      <c r="N37" s="12"/>
      <c r="O37" s="37"/>
    </row>
    <row r="38" spans="1:15" ht="18" customHeight="1" outlineLevel="1">
      <c r="A38" s="344"/>
      <c r="B38" s="178">
        <f>SUM(E!E102:F130)/4</f>
        <v>2.25</v>
      </c>
      <c r="C38" s="339"/>
      <c r="D38" s="48"/>
      <c r="E38" s="48"/>
      <c r="F38" s="48"/>
      <c r="G38" s="48"/>
      <c r="H38" s="141"/>
      <c r="I38" s="48"/>
      <c r="J38" s="48"/>
      <c r="K38" s="48"/>
      <c r="L38" s="48"/>
      <c r="M38" s="48"/>
      <c r="N38" s="12"/>
      <c r="O38" s="37"/>
    </row>
    <row r="39" spans="1:15" ht="18" customHeight="1" outlineLevel="1">
      <c r="A39" s="344"/>
      <c r="B39" s="71"/>
      <c r="C39" s="339"/>
      <c r="D39" s="48"/>
      <c r="E39" s="48"/>
      <c r="F39" s="48"/>
      <c r="G39" s="48"/>
      <c r="H39" s="141"/>
      <c r="I39" s="48"/>
      <c r="J39" s="48"/>
      <c r="K39" s="48"/>
      <c r="L39" s="48"/>
      <c r="M39" s="48"/>
      <c r="N39" s="12"/>
      <c r="O39" s="37"/>
    </row>
    <row r="40" spans="1:15" ht="18" customHeight="1" outlineLevel="1">
      <c r="A40" s="344"/>
      <c r="B40" s="71"/>
      <c r="C40" s="339"/>
      <c r="D40" s="48"/>
      <c r="E40" s="48"/>
      <c r="F40" s="48"/>
      <c r="G40" s="48"/>
      <c r="H40" s="141"/>
      <c r="I40" s="48"/>
      <c r="J40" s="48"/>
      <c r="K40" s="48"/>
      <c r="L40" s="48"/>
      <c r="M40" s="48"/>
      <c r="N40" s="12"/>
      <c r="O40" s="37"/>
    </row>
    <row r="41" spans="1:15" ht="18" customHeight="1" outlineLevel="1">
      <c r="A41" s="344"/>
      <c r="B41" s="230"/>
      <c r="C41" s="339"/>
      <c r="D41" s="48"/>
      <c r="E41" s="48"/>
      <c r="F41" s="48"/>
      <c r="G41" s="48"/>
      <c r="H41" s="141"/>
      <c r="I41" s="48"/>
      <c r="J41" s="48"/>
      <c r="K41" s="48"/>
      <c r="L41" s="48"/>
      <c r="M41" s="48"/>
      <c r="N41" s="12"/>
      <c r="O41" s="37"/>
    </row>
    <row r="42" spans="1:15" ht="18" customHeight="1" outlineLevel="1">
      <c r="A42" s="344"/>
      <c r="B42" s="71"/>
      <c r="C42" s="339"/>
      <c r="D42" s="48"/>
      <c r="E42" s="48"/>
      <c r="F42" s="48"/>
      <c r="G42" s="48"/>
      <c r="H42" s="141"/>
      <c r="I42" s="48"/>
      <c r="J42" s="48"/>
      <c r="K42" s="48"/>
      <c r="L42" s="48"/>
      <c r="M42" s="48"/>
      <c r="N42" s="12"/>
      <c r="O42" s="37"/>
    </row>
    <row r="43" spans="1:15" ht="18" customHeight="1" outlineLevel="1">
      <c r="A43" s="345"/>
      <c r="B43" s="154"/>
      <c r="C43" s="340"/>
      <c r="D43" s="48"/>
      <c r="E43" s="48"/>
      <c r="F43" s="48"/>
      <c r="G43" s="48"/>
      <c r="H43" s="141"/>
      <c r="I43" s="48"/>
      <c r="J43" s="48"/>
      <c r="K43" s="48"/>
      <c r="L43" s="48"/>
      <c r="M43" s="48"/>
      <c r="N43" s="12"/>
      <c r="O43" s="37"/>
    </row>
    <row r="44" spans="1:15">
      <c r="A44" s="30"/>
      <c r="B44" s="30"/>
      <c r="C44" s="30"/>
      <c r="D44" s="30"/>
      <c r="E44" s="30"/>
      <c r="F44" s="30"/>
      <c r="G44" s="30"/>
      <c r="H44" s="204"/>
      <c r="I44" s="30"/>
      <c r="J44" s="30"/>
      <c r="K44" s="30"/>
      <c r="L44" s="30"/>
      <c r="M44" s="30"/>
      <c r="N44" s="30"/>
      <c r="O44" s="37"/>
    </row>
    <row r="45" spans="1:15" ht="20.25" customHeight="1">
      <c r="A45" s="341" t="str">
        <f>'Aree di rischio per processi'!A76</f>
        <v>C.2.7.3 Regolamentazione del mercato</v>
      </c>
      <c r="B45" s="342"/>
      <c r="C45" s="342"/>
      <c r="D45" s="342"/>
      <c r="E45" s="153"/>
      <c r="F45" s="46"/>
      <c r="G45" s="47" t="str">
        <f>IF(B48=0,"--",IF(C48&lt;10,"Basso",IF(C48&lt;18,"Medio",IF(C48&lt;25.1,"Alto",""))))</f>
        <v>Basso</v>
      </c>
      <c r="H45" s="189">
        <f>C48</f>
        <v>3.7916666666666665</v>
      </c>
      <c r="I45" s="30"/>
      <c r="J45" s="30"/>
      <c r="K45" s="30"/>
      <c r="L45" s="30"/>
      <c r="M45" s="30"/>
      <c r="N45" s="30"/>
      <c r="O45" s="37"/>
    </row>
    <row r="46" spans="1:15" ht="51" customHeight="1" outlineLevel="1">
      <c r="A46" s="343" t="str">
        <f>A45</f>
        <v>C.2.7.3 Regolamentazione del mercato</v>
      </c>
      <c r="B46" s="346" t="s">
        <v>134</v>
      </c>
      <c r="C46" s="347"/>
      <c r="D46" s="146" t="s">
        <v>298</v>
      </c>
      <c r="E46" s="14" t="s">
        <v>274</v>
      </c>
      <c r="F46" s="146" t="s">
        <v>273</v>
      </c>
      <c r="G46" s="188" t="s">
        <v>0</v>
      </c>
      <c r="H46" s="350" t="s">
        <v>422</v>
      </c>
      <c r="I46" s="337"/>
      <c r="J46" s="353" t="s">
        <v>423</v>
      </c>
      <c r="K46" s="337"/>
      <c r="L46" s="358" t="s">
        <v>157</v>
      </c>
      <c r="M46" s="358" t="s">
        <v>158</v>
      </c>
      <c r="N46" s="337" t="s">
        <v>133</v>
      </c>
      <c r="O46" s="37"/>
    </row>
    <row r="47" spans="1:15" ht="20.100000000000001" customHeight="1" outlineLevel="1">
      <c r="A47" s="344"/>
      <c r="B47" s="348"/>
      <c r="C47" s="349"/>
      <c r="D47" s="28" t="s">
        <v>425</v>
      </c>
      <c r="E47" s="28" t="s">
        <v>420</v>
      </c>
      <c r="F47" s="28" t="s">
        <v>421</v>
      </c>
      <c r="G47" s="28" t="s">
        <v>420</v>
      </c>
      <c r="H47" s="197" t="s">
        <v>2</v>
      </c>
      <c r="I47" s="39" t="s">
        <v>3</v>
      </c>
      <c r="J47" s="39" t="s">
        <v>2</v>
      </c>
      <c r="K47" s="39" t="s">
        <v>3</v>
      </c>
      <c r="L47" s="350"/>
      <c r="M47" s="350"/>
      <c r="N47" s="337"/>
      <c r="O47" s="37"/>
    </row>
    <row r="48" spans="1:15" ht="163.15" customHeight="1" outlineLevel="1">
      <c r="A48" s="344"/>
      <c r="B48" s="176" t="s">
        <v>155</v>
      </c>
      <c r="C48" s="338">
        <f>B49*B52</f>
        <v>3.7916666666666665</v>
      </c>
      <c r="D48" s="48"/>
      <c r="E48" s="48" t="s">
        <v>369</v>
      </c>
      <c r="F48" s="48" t="str">
        <f>VLOOKUP(E48,'Catalogo rischi'!$A$122:$B$131,2,FALSE)</f>
        <v>CR.6 Uso improprio o distorto della discrezionalità</v>
      </c>
      <c r="G48" s="48" t="s">
        <v>130</v>
      </c>
      <c r="H48" s="141" t="s">
        <v>404</v>
      </c>
      <c r="I48" s="48" t="s">
        <v>164</v>
      </c>
      <c r="J48" s="48"/>
      <c r="K48" s="48"/>
      <c r="L48" s="48" t="s">
        <v>776</v>
      </c>
      <c r="M48" s="48" t="s">
        <v>811</v>
      </c>
      <c r="N48" s="12" t="s">
        <v>812</v>
      </c>
      <c r="O48" s="37"/>
    </row>
    <row r="49" spans="1:15" ht="18" customHeight="1" outlineLevel="1">
      <c r="A49" s="344"/>
      <c r="B49" s="177">
        <f>SUM(E!B151:B192)/6</f>
        <v>2.1666666666666665</v>
      </c>
      <c r="C49" s="339"/>
      <c r="D49" s="48"/>
      <c r="E49" s="48"/>
      <c r="F49" s="48"/>
      <c r="G49" s="48"/>
      <c r="H49" s="141"/>
      <c r="I49" s="48"/>
      <c r="J49" s="48"/>
      <c r="K49" s="48"/>
      <c r="L49" s="48"/>
      <c r="M49" s="48"/>
      <c r="N49" s="12"/>
      <c r="O49" s="37"/>
    </row>
    <row r="50" spans="1:15" ht="18" customHeight="1" outlineLevel="1">
      <c r="A50" s="344"/>
      <c r="B50" s="179"/>
      <c r="C50" s="339"/>
      <c r="D50" s="48"/>
      <c r="E50" s="48"/>
      <c r="F50" s="48"/>
      <c r="G50" s="48"/>
      <c r="H50" s="141"/>
      <c r="I50" s="48"/>
      <c r="J50" s="48"/>
      <c r="K50" s="48"/>
      <c r="L50" s="48"/>
      <c r="M50" s="48"/>
      <c r="N50" s="12"/>
      <c r="O50" s="37"/>
    </row>
    <row r="51" spans="1:15" ht="18" customHeight="1" outlineLevel="1">
      <c r="A51" s="344"/>
      <c r="B51" s="179" t="s">
        <v>101</v>
      </c>
      <c r="C51" s="339"/>
      <c r="D51" s="48"/>
      <c r="E51" s="48"/>
      <c r="F51" s="48"/>
      <c r="G51" s="48"/>
      <c r="H51" s="141"/>
      <c r="I51" s="48"/>
      <c r="J51" s="48"/>
      <c r="K51" s="48"/>
      <c r="L51" s="48"/>
      <c r="M51" s="48"/>
      <c r="N51" s="12"/>
      <c r="O51" s="37"/>
    </row>
    <row r="52" spans="1:15" ht="18" customHeight="1" outlineLevel="1">
      <c r="A52" s="344"/>
      <c r="B52" s="178">
        <f>SUM(E!E151:E179)/4</f>
        <v>1.75</v>
      </c>
      <c r="C52" s="339"/>
      <c r="D52" s="48"/>
      <c r="E52" s="48"/>
      <c r="F52" s="48"/>
      <c r="G52" s="48"/>
      <c r="H52" s="141"/>
      <c r="I52" s="48"/>
      <c r="J52" s="48"/>
      <c r="K52" s="48"/>
      <c r="L52" s="48"/>
      <c r="M52" s="48"/>
      <c r="N52" s="12"/>
      <c r="O52" s="37"/>
    </row>
    <row r="53" spans="1:15" ht="18" customHeight="1" outlineLevel="1">
      <c r="A53" s="344"/>
      <c r="B53" s="71"/>
      <c r="C53" s="339"/>
      <c r="D53" s="48"/>
      <c r="E53" s="48"/>
      <c r="F53" s="48"/>
      <c r="G53" s="48"/>
      <c r="H53" s="141"/>
      <c r="I53" s="48"/>
      <c r="J53" s="48"/>
      <c r="K53" s="48"/>
      <c r="L53" s="48"/>
      <c r="M53" s="48"/>
      <c r="N53" s="12"/>
      <c r="O53" s="37"/>
    </row>
    <row r="54" spans="1:15" ht="18" customHeight="1" outlineLevel="1">
      <c r="A54" s="344"/>
      <c r="B54" s="71"/>
      <c r="C54" s="339"/>
      <c r="D54" s="48"/>
      <c r="E54" s="48"/>
      <c r="F54" s="48"/>
      <c r="G54" s="48"/>
      <c r="H54" s="141"/>
      <c r="I54" s="48"/>
      <c r="J54" s="48"/>
      <c r="K54" s="48"/>
      <c r="L54" s="48"/>
      <c r="M54" s="48"/>
      <c r="N54" s="12"/>
      <c r="O54" s="37"/>
    </row>
    <row r="55" spans="1:15" ht="18" customHeight="1" outlineLevel="1">
      <c r="A55" s="344"/>
      <c r="B55" s="230"/>
      <c r="C55" s="339"/>
      <c r="D55" s="48"/>
      <c r="E55" s="48"/>
      <c r="F55" s="48"/>
      <c r="G55" s="48"/>
      <c r="H55" s="141"/>
      <c r="I55" s="48"/>
      <c r="J55" s="48"/>
      <c r="K55" s="48"/>
      <c r="L55" s="48"/>
      <c r="M55" s="48"/>
      <c r="N55" s="12"/>
      <c r="O55" s="37"/>
    </row>
    <row r="56" spans="1:15" ht="18" customHeight="1" outlineLevel="1">
      <c r="A56" s="344"/>
      <c r="B56" s="71"/>
      <c r="C56" s="339"/>
      <c r="D56" s="48"/>
      <c r="E56" s="48"/>
      <c r="F56" s="48"/>
      <c r="G56" s="48"/>
      <c r="H56" s="141"/>
      <c r="I56" s="48"/>
      <c r="J56" s="48"/>
      <c r="K56" s="48"/>
      <c r="L56" s="48"/>
      <c r="M56" s="48"/>
      <c r="N56" s="12"/>
      <c r="O56" s="37"/>
    </row>
    <row r="57" spans="1:15" ht="18" customHeight="1" outlineLevel="1">
      <c r="A57" s="345"/>
      <c r="B57" s="154"/>
      <c r="C57" s="340"/>
      <c r="D57" s="48"/>
      <c r="E57" s="48"/>
      <c r="F57" s="48"/>
      <c r="G57" s="48"/>
      <c r="H57" s="141"/>
      <c r="I57" s="48"/>
      <c r="J57" s="48"/>
      <c r="K57" s="48"/>
      <c r="L57" s="48"/>
      <c r="M57" s="48"/>
      <c r="N57" s="12"/>
      <c r="O57" s="37"/>
    </row>
    <row r="58" spans="1:15">
      <c r="A58" s="30"/>
      <c r="B58" s="30"/>
      <c r="C58" s="30"/>
      <c r="D58" s="30"/>
      <c r="E58" s="30"/>
      <c r="F58" s="30"/>
      <c r="G58" s="30"/>
      <c r="H58" s="204"/>
      <c r="I58" s="30"/>
      <c r="J58" s="30"/>
      <c r="K58" s="30"/>
      <c r="L58" s="30"/>
      <c r="M58" s="30"/>
      <c r="N58" s="30"/>
      <c r="O58" s="37"/>
    </row>
    <row r="59" spans="1:15" ht="20.25" customHeight="1">
      <c r="A59" s="341" t="str">
        <f>'Aree di rischio per processi'!A77</f>
        <v>C.2.7.4 Verifica clausole inique e vessatorie</v>
      </c>
      <c r="B59" s="342"/>
      <c r="C59" s="342"/>
      <c r="D59" s="342"/>
      <c r="E59" s="153"/>
      <c r="F59" s="46"/>
      <c r="G59" s="47" t="str">
        <f>IF(B62=0,"--",IF(C62&lt;10,"Basso",IF(C62&lt;18,"Medio",IF(C62&lt;25.1,"Alto",""))))</f>
        <v>Basso</v>
      </c>
      <c r="H59" s="189">
        <f>C62</f>
        <v>5.25</v>
      </c>
      <c r="I59" s="30"/>
      <c r="J59" s="30"/>
      <c r="K59" s="30"/>
      <c r="L59" s="30"/>
      <c r="M59" s="30"/>
      <c r="N59" s="30"/>
      <c r="O59" s="37"/>
    </row>
    <row r="60" spans="1:15" ht="51" customHeight="1" outlineLevel="1">
      <c r="A60" s="343" t="str">
        <f>A59</f>
        <v>C.2.7.4 Verifica clausole inique e vessatorie</v>
      </c>
      <c r="B60" s="346" t="s">
        <v>134</v>
      </c>
      <c r="C60" s="347"/>
      <c r="D60" s="146" t="s">
        <v>298</v>
      </c>
      <c r="E60" s="14" t="s">
        <v>274</v>
      </c>
      <c r="F60" s="146" t="s">
        <v>273</v>
      </c>
      <c r="G60" s="188" t="s">
        <v>0</v>
      </c>
      <c r="H60" s="350" t="s">
        <v>422</v>
      </c>
      <c r="I60" s="337"/>
      <c r="J60" s="353" t="s">
        <v>423</v>
      </c>
      <c r="K60" s="337"/>
      <c r="L60" s="358" t="s">
        <v>157</v>
      </c>
      <c r="M60" s="358" t="s">
        <v>158</v>
      </c>
      <c r="N60" s="337" t="s">
        <v>133</v>
      </c>
      <c r="O60" s="37"/>
    </row>
    <row r="61" spans="1:15" ht="20.100000000000001" customHeight="1" outlineLevel="1">
      <c r="A61" s="344"/>
      <c r="B61" s="348"/>
      <c r="C61" s="349"/>
      <c r="D61" s="28" t="s">
        <v>425</v>
      </c>
      <c r="E61" s="28" t="s">
        <v>420</v>
      </c>
      <c r="F61" s="28" t="s">
        <v>421</v>
      </c>
      <c r="G61" s="28" t="s">
        <v>420</v>
      </c>
      <c r="H61" s="197" t="s">
        <v>2</v>
      </c>
      <c r="I61" s="39" t="s">
        <v>3</v>
      </c>
      <c r="J61" s="39" t="s">
        <v>2</v>
      </c>
      <c r="K61" s="39" t="s">
        <v>3</v>
      </c>
      <c r="L61" s="350"/>
      <c r="M61" s="350"/>
      <c r="N61" s="337"/>
      <c r="O61" s="37"/>
    </row>
    <row r="62" spans="1:15" ht="142.15" customHeight="1" outlineLevel="1">
      <c r="A62" s="344"/>
      <c r="B62" s="176" t="s">
        <v>155</v>
      </c>
      <c r="C62" s="338">
        <f>B63*B66</f>
        <v>5.25</v>
      </c>
      <c r="D62" s="48"/>
      <c r="E62" s="48" t="s">
        <v>377</v>
      </c>
      <c r="F62" s="48" t="str">
        <f>VLOOKUP(E62,'Catalogo rischi'!$A$122:$B$131,2,FALSE)</f>
        <v>CR.3 Conflitto di interessi</v>
      </c>
      <c r="G62" s="48" t="s">
        <v>130</v>
      </c>
      <c r="H62" s="141" t="s">
        <v>389</v>
      </c>
      <c r="I62" s="48" t="s">
        <v>164</v>
      </c>
      <c r="J62" s="48" t="s">
        <v>381</v>
      </c>
      <c r="K62" s="48"/>
      <c r="L62" s="48" t="s">
        <v>813</v>
      </c>
      <c r="M62" s="48" t="s">
        <v>814</v>
      </c>
      <c r="N62" s="12" t="s">
        <v>815</v>
      </c>
      <c r="O62" s="37"/>
    </row>
    <row r="63" spans="1:15" ht="18" customHeight="1" outlineLevel="1">
      <c r="A63" s="344"/>
      <c r="B63" s="177">
        <f>SUM(E!B199:B241)/6</f>
        <v>2.3333333333333335</v>
      </c>
      <c r="C63" s="339"/>
      <c r="D63" s="48"/>
      <c r="E63" s="48"/>
      <c r="F63" s="48"/>
      <c r="G63" s="48"/>
      <c r="H63" s="141"/>
      <c r="I63" s="48"/>
      <c r="J63" s="48"/>
      <c r="K63" s="48"/>
      <c r="L63" s="48"/>
      <c r="M63" s="48"/>
      <c r="N63" s="12"/>
      <c r="O63" s="37"/>
    </row>
    <row r="64" spans="1:15" ht="18" customHeight="1" outlineLevel="1">
      <c r="A64" s="344"/>
      <c r="B64" s="179"/>
      <c r="C64" s="339"/>
      <c r="D64" s="48"/>
      <c r="E64" s="48"/>
      <c r="F64" s="48"/>
      <c r="G64" s="48"/>
      <c r="H64" s="141"/>
      <c r="I64" s="48"/>
      <c r="J64" s="48"/>
      <c r="K64" s="48"/>
      <c r="L64" s="48"/>
      <c r="M64" s="48"/>
      <c r="N64" s="12"/>
      <c r="O64" s="37"/>
    </row>
    <row r="65" spans="1:15" ht="18" customHeight="1" outlineLevel="1">
      <c r="A65" s="344"/>
      <c r="B65" s="179" t="s">
        <v>101</v>
      </c>
      <c r="C65" s="339"/>
      <c r="D65" s="48"/>
      <c r="E65" s="48"/>
      <c r="F65" s="48"/>
      <c r="G65" s="48"/>
      <c r="H65" s="141"/>
      <c r="I65" s="48"/>
      <c r="J65" s="48"/>
      <c r="K65" s="48"/>
      <c r="L65" s="48"/>
      <c r="M65" s="48"/>
      <c r="N65" s="12"/>
      <c r="O65" s="37"/>
    </row>
    <row r="66" spans="1:15" ht="18" customHeight="1" outlineLevel="1">
      <c r="A66" s="344"/>
      <c r="B66" s="178">
        <f>SUM(E!E199:F227)/4</f>
        <v>2.25</v>
      </c>
      <c r="C66" s="339"/>
      <c r="D66" s="48"/>
      <c r="E66" s="48"/>
      <c r="F66" s="48"/>
      <c r="G66" s="48"/>
      <c r="H66" s="141"/>
      <c r="I66" s="48"/>
      <c r="J66" s="48"/>
      <c r="K66" s="48"/>
      <c r="L66" s="48"/>
      <c r="M66" s="48"/>
      <c r="N66" s="12"/>
      <c r="O66" s="37"/>
    </row>
    <row r="67" spans="1:15" ht="18" customHeight="1" outlineLevel="1">
      <c r="A67" s="344"/>
      <c r="B67" s="179"/>
      <c r="C67" s="339"/>
      <c r="D67" s="48"/>
      <c r="E67" s="48"/>
      <c r="F67" s="48"/>
      <c r="G67" s="48"/>
      <c r="H67" s="141"/>
      <c r="I67" s="48"/>
      <c r="J67" s="48"/>
      <c r="K67" s="48"/>
      <c r="L67" s="48"/>
      <c r="M67" s="48"/>
      <c r="N67" s="12"/>
      <c r="O67" s="37"/>
    </row>
    <row r="68" spans="1:15" ht="18" customHeight="1" outlineLevel="1">
      <c r="A68" s="344"/>
      <c r="B68" s="71"/>
      <c r="C68" s="339"/>
      <c r="D68" s="48"/>
      <c r="E68" s="48"/>
      <c r="F68" s="48"/>
      <c r="G68" s="48"/>
      <c r="H68" s="141"/>
      <c r="I68" s="48"/>
      <c r="J68" s="48"/>
      <c r="K68" s="48"/>
      <c r="L68" s="48"/>
      <c r="M68" s="48"/>
      <c r="N68" s="12"/>
      <c r="O68" s="37"/>
    </row>
    <row r="69" spans="1:15" ht="18" customHeight="1" outlineLevel="1">
      <c r="A69" s="344"/>
      <c r="B69" s="230"/>
      <c r="C69" s="339"/>
      <c r="D69" s="48"/>
      <c r="E69" s="48"/>
      <c r="F69" s="48"/>
      <c r="G69" s="48"/>
      <c r="H69" s="141"/>
      <c r="I69" s="48"/>
      <c r="J69" s="48"/>
      <c r="K69" s="48"/>
      <c r="L69" s="48"/>
      <c r="M69" s="48"/>
      <c r="N69" s="12"/>
      <c r="O69" s="37"/>
    </row>
    <row r="70" spans="1:15" ht="18" customHeight="1" outlineLevel="1">
      <c r="A70" s="344"/>
      <c r="B70" s="71"/>
      <c r="C70" s="339"/>
      <c r="D70" s="48"/>
      <c r="E70" s="48"/>
      <c r="F70" s="48"/>
      <c r="G70" s="48"/>
      <c r="H70" s="141"/>
      <c r="I70" s="48"/>
      <c r="J70" s="48"/>
      <c r="K70" s="48"/>
      <c r="L70" s="48"/>
      <c r="M70" s="48"/>
      <c r="N70" s="12"/>
      <c r="O70" s="37"/>
    </row>
    <row r="71" spans="1:15" ht="18" customHeight="1" outlineLevel="1">
      <c r="A71" s="345"/>
      <c r="B71" s="154"/>
      <c r="C71" s="340"/>
      <c r="D71" s="48"/>
      <c r="E71" s="48"/>
      <c r="F71" s="48"/>
      <c r="G71" s="48"/>
      <c r="H71" s="141"/>
      <c r="I71" s="48"/>
      <c r="J71" s="48"/>
      <c r="K71" s="48"/>
      <c r="L71" s="48"/>
      <c r="M71" s="48"/>
      <c r="N71" s="12"/>
      <c r="O71" s="37"/>
    </row>
    <row r="72" spans="1:15">
      <c r="A72" s="30"/>
      <c r="B72" s="30"/>
      <c r="C72" s="30"/>
      <c r="D72" s="30"/>
      <c r="E72" s="30"/>
      <c r="F72" s="30"/>
      <c r="G72" s="30"/>
      <c r="H72" s="204"/>
      <c r="I72" s="30"/>
      <c r="J72" s="30"/>
      <c r="K72" s="30"/>
      <c r="L72" s="30"/>
      <c r="M72" s="30"/>
      <c r="N72" s="30"/>
      <c r="O72" s="37"/>
    </row>
    <row r="73" spans="1:15" ht="22.5" customHeight="1">
      <c r="A73" s="341" t="str">
        <f>'Aree di rischio per processi'!A78</f>
        <v>C.2.7.5 Manifestazioni a premio</v>
      </c>
      <c r="B73" s="342"/>
      <c r="C73" s="342"/>
      <c r="D73" s="342"/>
      <c r="E73" s="153"/>
      <c r="F73" s="46"/>
      <c r="G73" s="47" t="str">
        <f>IF(B76=0,"--",IF(C76&lt;10,"Basso",IF(C76&lt;18,"Medio",IF(C76&lt;25.1,"Alto",""))))</f>
        <v>Basso</v>
      </c>
      <c r="H73" s="189">
        <f>C76</f>
        <v>4.333333333333333</v>
      </c>
      <c r="I73" s="30"/>
      <c r="J73" s="30"/>
      <c r="K73" s="30"/>
      <c r="L73" s="30"/>
      <c r="M73" s="30"/>
      <c r="N73" s="30"/>
      <c r="O73" s="37"/>
    </row>
    <row r="74" spans="1:15" ht="51" customHeight="1" outlineLevel="1">
      <c r="A74" s="343" t="str">
        <f>A73</f>
        <v>C.2.7.5 Manifestazioni a premio</v>
      </c>
      <c r="B74" s="346" t="s">
        <v>134</v>
      </c>
      <c r="C74" s="347"/>
      <c r="D74" s="146" t="s">
        <v>298</v>
      </c>
      <c r="E74" s="14" t="s">
        <v>274</v>
      </c>
      <c r="F74" s="146" t="s">
        <v>273</v>
      </c>
      <c r="G74" s="188" t="s">
        <v>0</v>
      </c>
      <c r="H74" s="350" t="s">
        <v>422</v>
      </c>
      <c r="I74" s="337"/>
      <c r="J74" s="353" t="s">
        <v>423</v>
      </c>
      <c r="K74" s="337"/>
      <c r="L74" s="358" t="s">
        <v>157</v>
      </c>
      <c r="M74" s="358" t="s">
        <v>158</v>
      </c>
      <c r="N74" s="337" t="s">
        <v>133</v>
      </c>
      <c r="O74" s="37"/>
    </row>
    <row r="75" spans="1:15" ht="20.100000000000001" customHeight="1" outlineLevel="1">
      <c r="A75" s="344"/>
      <c r="B75" s="348"/>
      <c r="C75" s="349"/>
      <c r="D75" s="28" t="s">
        <v>425</v>
      </c>
      <c r="E75" s="28" t="s">
        <v>420</v>
      </c>
      <c r="F75" s="28" t="s">
        <v>421</v>
      </c>
      <c r="G75" s="28" t="s">
        <v>420</v>
      </c>
      <c r="H75" s="197" t="s">
        <v>2</v>
      </c>
      <c r="I75" s="39" t="s">
        <v>3</v>
      </c>
      <c r="J75" s="39" t="s">
        <v>2</v>
      </c>
      <c r="K75" s="39" t="s">
        <v>3</v>
      </c>
      <c r="L75" s="350"/>
      <c r="M75" s="350"/>
      <c r="N75" s="337"/>
      <c r="O75" s="37"/>
    </row>
    <row r="76" spans="1:15" ht="153" outlineLevel="1">
      <c r="A76" s="344"/>
      <c r="B76" s="176" t="s">
        <v>155</v>
      </c>
      <c r="C76" s="338">
        <f>B77*B80</f>
        <v>4.333333333333333</v>
      </c>
      <c r="D76" s="48"/>
      <c r="E76" s="48" t="s">
        <v>377</v>
      </c>
      <c r="F76" s="48" t="str">
        <f>VLOOKUP(E76,'Catalogo rischi'!$A$122:$B$131,2,FALSE)</f>
        <v>CR.3 Conflitto di interessi</v>
      </c>
      <c r="G76" s="48" t="s">
        <v>130</v>
      </c>
      <c r="H76" s="141" t="s">
        <v>389</v>
      </c>
      <c r="I76" s="48" t="s">
        <v>164</v>
      </c>
      <c r="J76" s="48" t="s">
        <v>381</v>
      </c>
      <c r="K76" s="48"/>
      <c r="L76" s="48" t="s">
        <v>816</v>
      </c>
      <c r="M76" s="48" t="s">
        <v>817</v>
      </c>
      <c r="N76" s="12" t="s">
        <v>810</v>
      </c>
      <c r="O76" s="37"/>
    </row>
    <row r="77" spans="1:15" ht="18" customHeight="1" outlineLevel="1">
      <c r="A77" s="344"/>
      <c r="B77" s="177">
        <f>SUM(E!B247:B288)/6</f>
        <v>2.1666666666666665</v>
      </c>
      <c r="C77" s="339"/>
      <c r="D77" s="48"/>
      <c r="E77" s="48"/>
      <c r="F77" s="48"/>
      <c r="G77" s="48"/>
      <c r="H77" s="141"/>
      <c r="I77" s="48"/>
      <c r="J77" s="48"/>
      <c r="K77" s="48"/>
      <c r="L77" s="48"/>
      <c r="M77" s="48"/>
      <c r="N77" s="12"/>
      <c r="O77" s="37"/>
    </row>
    <row r="78" spans="1:15" ht="18" customHeight="1" outlineLevel="1">
      <c r="A78" s="344"/>
      <c r="B78" s="179"/>
      <c r="C78" s="339"/>
      <c r="D78" s="48"/>
      <c r="E78" s="48"/>
      <c r="F78" s="48"/>
      <c r="G78" s="48"/>
      <c r="H78" s="141"/>
      <c r="I78" s="48"/>
      <c r="J78" s="48"/>
      <c r="K78" s="48"/>
      <c r="L78" s="48"/>
      <c r="M78" s="48"/>
      <c r="N78" s="12"/>
      <c r="O78" s="37"/>
    </row>
    <row r="79" spans="1:15" ht="18" customHeight="1" outlineLevel="1">
      <c r="A79" s="344"/>
      <c r="B79" s="179" t="s">
        <v>101</v>
      </c>
      <c r="C79" s="339"/>
      <c r="D79" s="48"/>
      <c r="E79" s="48"/>
      <c r="F79" s="48"/>
      <c r="G79" s="48"/>
      <c r="H79" s="141"/>
      <c r="I79" s="48"/>
      <c r="J79" s="48"/>
      <c r="K79" s="48"/>
      <c r="L79" s="48"/>
      <c r="M79" s="48"/>
      <c r="N79" s="12"/>
      <c r="O79" s="37"/>
    </row>
    <row r="80" spans="1:15" ht="18" customHeight="1" outlineLevel="1">
      <c r="A80" s="344"/>
      <c r="B80" s="178">
        <f>SUM(E!E247:E275)/4</f>
        <v>2</v>
      </c>
      <c r="C80" s="339"/>
      <c r="D80" s="48"/>
      <c r="E80" s="48"/>
      <c r="F80" s="48"/>
      <c r="G80" s="48"/>
      <c r="H80" s="141"/>
      <c r="I80" s="48"/>
      <c r="J80" s="48"/>
      <c r="K80" s="48"/>
      <c r="L80" s="48"/>
      <c r="M80" s="48"/>
      <c r="N80" s="12"/>
      <c r="O80" s="37"/>
    </row>
    <row r="81" spans="1:15" ht="18" customHeight="1" outlineLevel="1">
      <c r="A81" s="344"/>
      <c r="B81" s="71"/>
      <c r="C81" s="339"/>
      <c r="D81" s="48"/>
      <c r="E81" s="48"/>
      <c r="F81" s="48"/>
      <c r="G81" s="48"/>
      <c r="H81" s="141"/>
      <c r="I81" s="48"/>
      <c r="J81" s="48"/>
      <c r="K81" s="48"/>
      <c r="L81" s="48"/>
      <c r="M81" s="48"/>
      <c r="N81" s="12"/>
      <c r="O81" s="37"/>
    </row>
    <row r="82" spans="1:15" ht="18" customHeight="1" outlineLevel="1">
      <c r="A82" s="344"/>
      <c r="B82" s="71"/>
      <c r="C82" s="339"/>
      <c r="D82" s="48"/>
      <c r="E82" s="48"/>
      <c r="F82" s="48"/>
      <c r="G82" s="48"/>
      <c r="H82" s="141"/>
      <c r="I82" s="48"/>
      <c r="J82" s="48"/>
      <c r="K82" s="48"/>
      <c r="L82" s="48"/>
      <c r="M82" s="48"/>
      <c r="N82" s="12"/>
      <c r="O82" s="37"/>
    </row>
    <row r="83" spans="1:15" ht="18" customHeight="1" outlineLevel="1">
      <c r="A83" s="344"/>
      <c r="B83" s="230"/>
      <c r="C83" s="339"/>
      <c r="D83" s="48"/>
      <c r="E83" s="48"/>
      <c r="F83" s="48"/>
      <c r="G83" s="48"/>
      <c r="H83" s="141"/>
      <c r="I83" s="48"/>
      <c r="J83" s="48"/>
      <c r="K83" s="48"/>
      <c r="L83" s="48"/>
      <c r="M83" s="48"/>
      <c r="N83" s="12"/>
      <c r="O83" s="37"/>
    </row>
    <row r="84" spans="1:15" ht="18" customHeight="1" outlineLevel="1">
      <c r="A84" s="344"/>
      <c r="B84" s="71"/>
      <c r="C84" s="339"/>
      <c r="D84" s="48"/>
      <c r="E84" s="48"/>
      <c r="F84" s="48"/>
      <c r="G84" s="48"/>
      <c r="H84" s="141"/>
      <c r="I84" s="48"/>
      <c r="J84" s="48"/>
      <c r="K84" s="48"/>
      <c r="L84" s="48"/>
      <c r="M84" s="48"/>
      <c r="N84" s="12"/>
      <c r="O84" s="37"/>
    </row>
    <row r="85" spans="1:15" ht="18" customHeight="1" outlineLevel="1">
      <c r="A85" s="345"/>
      <c r="B85" s="154"/>
      <c r="C85" s="340"/>
      <c r="D85" s="48"/>
      <c r="E85" s="48"/>
      <c r="F85" s="48"/>
      <c r="G85" s="48"/>
      <c r="H85" s="141"/>
      <c r="I85" s="48"/>
      <c r="J85" s="48"/>
      <c r="K85" s="48"/>
      <c r="L85" s="48"/>
      <c r="M85" s="48"/>
      <c r="N85" s="12"/>
      <c r="O85" s="37"/>
    </row>
    <row r="86" spans="1:15">
      <c r="A86" s="30"/>
      <c r="B86" s="30"/>
      <c r="C86" s="30"/>
      <c r="D86" s="30"/>
      <c r="E86" s="30"/>
      <c r="F86" s="30"/>
      <c r="G86" s="30"/>
      <c r="H86" s="204"/>
      <c r="I86" s="30"/>
      <c r="J86" s="30"/>
      <c r="K86" s="30"/>
      <c r="L86" s="30"/>
      <c r="M86" s="30"/>
      <c r="N86" s="30"/>
      <c r="O86" s="37"/>
    </row>
    <row r="87" spans="1:15" ht="20.25" customHeight="1">
      <c r="A87" s="341" t="str">
        <f>'Aree di rischio per processi'!A80</f>
        <v>C.2.8.1 Sanzioni amministrative ex L. 689/81</v>
      </c>
      <c r="B87" s="342"/>
      <c r="C87" s="342"/>
      <c r="D87" s="342"/>
      <c r="E87" s="153"/>
      <c r="F87" s="46"/>
      <c r="G87" s="47" t="str">
        <f>IF(B90=0,"--",IF(C90&lt;10,"Basso",IF(C90&lt;18,"Medio",IF(C90&lt;25.1,"Alto",""))))</f>
        <v>Basso</v>
      </c>
      <c r="H87" s="189">
        <f>C90</f>
        <v>2.708333333333333</v>
      </c>
      <c r="I87" s="30"/>
      <c r="J87" s="30"/>
      <c r="K87" s="30"/>
      <c r="L87" s="30"/>
      <c r="M87" s="30"/>
      <c r="N87" s="30"/>
      <c r="O87" s="37"/>
    </row>
    <row r="88" spans="1:15" ht="51" customHeight="1" outlineLevel="1">
      <c r="A88" s="343" t="str">
        <f>A87</f>
        <v>C.2.8.1 Sanzioni amministrative ex L. 689/81</v>
      </c>
      <c r="B88" s="346" t="s">
        <v>134</v>
      </c>
      <c r="C88" s="347"/>
      <c r="D88" s="146" t="s">
        <v>298</v>
      </c>
      <c r="E88" s="14" t="s">
        <v>274</v>
      </c>
      <c r="F88" s="146" t="s">
        <v>273</v>
      </c>
      <c r="G88" s="188" t="s">
        <v>0</v>
      </c>
      <c r="H88" s="350" t="s">
        <v>422</v>
      </c>
      <c r="I88" s="337"/>
      <c r="J88" s="353" t="s">
        <v>423</v>
      </c>
      <c r="K88" s="337"/>
      <c r="L88" s="358" t="s">
        <v>157</v>
      </c>
      <c r="M88" s="358" t="s">
        <v>158</v>
      </c>
      <c r="N88" s="337" t="s">
        <v>133</v>
      </c>
      <c r="O88" s="37"/>
    </row>
    <row r="89" spans="1:15" outlineLevel="1">
      <c r="A89" s="344"/>
      <c r="B89" s="348"/>
      <c r="C89" s="349"/>
      <c r="D89" s="28" t="s">
        <v>425</v>
      </c>
      <c r="E89" s="28" t="s">
        <v>420</v>
      </c>
      <c r="F89" s="28" t="s">
        <v>421</v>
      </c>
      <c r="G89" s="28" t="s">
        <v>420</v>
      </c>
      <c r="H89" s="197" t="s">
        <v>2</v>
      </c>
      <c r="I89" s="39" t="s">
        <v>3</v>
      </c>
      <c r="J89" s="39" t="s">
        <v>2</v>
      </c>
      <c r="K89" s="39" t="s">
        <v>3</v>
      </c>
      <c r="L89" s="350"/>
      <c r="M89" s="350"/>
      <c r="N89" s="337"/>
      <c r="O89" s="37"/>
    </row>
    <row r="90" spans="1:15" ht="153" outlineLevel="1">
      <c r="A90" s="344"/>
      <c r="B90" s="176" t="s">
        <v>155</v>
      </c>
      <c r="C90" s="338">
        <f>B91*B94</f>
        <v>2.708333333333333</v>
      </c>
      <c r="D90" s="48"/>
      <c r="E90" s="48" t="s">
        <v>378</v>
      </c>
      <c r="F90" s="48" t="str">
        <f>VLOOKUP(E90,'Catalogo rischi'!$A$122:$B$131,2,FALSE)</f>
        <v>CR.7 Atti illeciti</v>
      </c>
      <c r="G90" s="48" t="s">
        <v>130</v>
      </c>
      <c r="H90" s="141" t="s">
        <v>431</v>
      </c>
      <c r="I90" s="48" t="s">
        <v>164</v>
      </c>
      <c r="J90" s="48"/>
      <c r="K90" s="48" t="s">
        <v>380</v>
      </c>
      <c r="L90" s="48" t="s">
        <v>816</v>
      </c>
      <c r="M90" s="48" t="s">
        <v>818</v>
      </c>
      <c r="N90" s="12" t="s">
        <v>819</v>
      </c>
      <c r="O90" s="37"/>
    </row>
    <row r="91" spans="1:15" outlineLevel="1">
      <c r="A91" s="344"/>
      <c r="B91" s="177">
        <f>SUM(E!B295:B337)/6</f>
        <v>2.1666666666666665</v>
      </c>
      <c r="C91" s="339"/>
      <c r="D91" s="48"/>
      <c r="E91" s="48"/>
      <c r="F91" s="48"/>
      <c r="G91" s="48"/>
      <c r="H91" s="141"/>
      <c r="I91" s="48"/>
      <c r="J91" s="48"/>
      <c r="K91" s="48"/>
      <c r="L91" s="48"/>
      <c r="M91" s="48"/>
      <c r="N91" s="12"/>
      <c r="O91" s="37"/>
    </row>
    <row r="92" spans="1:15" outlineLevel="1">
      <c r="A92" s="344"/>
      <c r="B92" s="179"/>
      <c r="C92" s="339"/>
      <c r="D92" s="48"/>
      <c r="E92" s="48"/>
      <c r="F92" s="48"/>
      <c r="G92" s="48"/>
      <c r="H92" s="141"/>
      <c r="I92" s="48"/>
      <c r="J92" s="48"/>
      <c r="K92" s="48"/>
      <c r="L92" s="48"/>
      <c r="M92" s="48"/>
      <c r="N92" s="12"/>
      <c r="O92" s="37"/>
    </row>
    <row r="93" spans="1:15" outlineLevel="1">
      <c r="A93" s="344"/>
      <c r="B93" s="179" t="s">
        <v>101</v>
      </c>
      <c r="C93" s="339"/>
      <c r="D93" s="48"/>
      <c r="E93" s="48"/>
      <c r="F93" s="48"/>
      <c r="G93" s="48"/>
      <c r="H93" s="141"/>
      <c r="I93" s="48"/>
      <c r="J93" s="48"/>
      <c r="K93" s="48"/>
      <c r="L93" s="48"/>
      <c r="M93" s="48"/>
      <c r="N93" s="12"/>
      <c r="O93" s="37"/>
    </row>
    <row r="94" spans="1:15" outlineLevel="1">
      <c r="A94" s="344"/>
      <c r="B94" s="178">
        <f>SUM(E!E295:E323)/4</f>
        <v>1.25</v>
      </c>
      <c r="C94" s="339"/>
      <c r="D94" s="48"/>
      <c r="E94" s="48"/>
      <c r="F94" s="48"/>
      <c r="G94" s="48"/>
      <c r="H94" s="141"/>
      <c r="I94" s="48"/>
      <c r="J94" s="48"/>
      <c r="K94" s="48"/>
      <c r="L94" s="48"/>
      <c r="M94" s="48"/>
      <c r="N94" s="12"/>
      <c r="O94" s="37"/>
    </row>
    <row r="95" spans="1:15" outlineLevel="1">
      <c r="A95" s="344"/>
      <c r="B95" s="71"/>
      <c r="C95" s="339"/>
      <c r="D95" s="48"/>
      <c r="E95" s="48"/>
      <c r="F95" s="48"/>
      <c r="G95" s="48"/>
      <c r="H95" s="141"/>
      <c r="I95" s="48"/>
      <c r="J95" s="48"/>
      <c r="K95" s="48"/>
      <c r="L95" s="48"/>
      <c r="M95" s="48"/>
      <c r="N95" s="12"/>
      <c r="O95" s="37"/>
    </row>
    <row r="96" spans="1:15" outlineLevel="1">
      <c r="A96" s="344"/>
      <c r="B96" s="71"/>
      <c r="C96" s="339"/>
      <c r="D96" s="48"/>
      <c r="E96" s="48"/>
      <c r="F96" s="48"/>
      <c r="G96" s="48"/>
      <c r="H96" s="141"/>
      <c r="I96" s="48"/>
      <c r="J96" s="48"/>
      <c r="K96" s="48"/>
      <c r="L96" s="48"/>
      <c r="M96" s="48"/>
      <c r="N96" s="12"/>
      <c r="O96" s="37"/>
    </row>
    <row r="97" spans="1:15" outlineLevel="1">
      <c r="A97" s="344"/>
      <c r="B97" s="230"/>
      <c r="C97" s="339"/>
      <c r="D97" s="48"/>
      <c r="E97" s="48"/>
      <c r="F97" s="48"/>
      <c r="G97" s="48"/>
      <c r="H97" s="141"/>
      <c r="I97" s="48"/>
      <c r="J97" s="48"/>
      <c r="K97" s="48"/>
      <c r="L97" s="48"/>
      <c r="M97" s="48"/>
      <c r="N97" s="12"/>
      <c r="O97" s="37"/>
    </row>
    <row r="98" spans="1:15" outlineLevel="1">
      <c r="A98" s="344"/>
      <c r="B98" s="71"/>
      <c r="C98" s="339"/>
      <c r="D98" s="48"/>
      <c r="E98" s="48"/>
      <c r="F98" s="48"/>
      <c r="G98" s="48"/>
      <c r="H98" s="141"/>
      <c r="I98" s="48"/>
      <c r="J98" s="48"/>
      <c r="K98" s="48"/>
      <c r="L98" s="48"/>
      <c r="M98" s="48"/>
      <c r="N98" s="12"/>
      <c r="O98" s="37"/>
    </row>
    <row r="99" spans="1:15" outlineLevel="1">
      <c r="A99" s="345"/>
      <c r="B99" s="154"/>
      <c r="C99" s="340"/>
      <c r="D99" s="48"/>
      <c r="E99" s="48"/>
      <c r="F99" s="48"/>
      <c r="G99" s="48"/>
      <c r="H99" s="141"/>
      <c r="I99" s="48"/>
      <c r="J99" s="48"/>
      <c r="K99" s="48"/>
      <c r="L99" s="48"/>
      <c r="M99" s="48"/>
      <c r="N99" s="12"/>
      <c r="O99" s="37"/>
    </row>
    <row r="100" spans="1:15">
      <c r="A100" s="30"/>
      <c r="B100" s="30"/>
      <c r="C100" s="30"/>
      <c r="D100" s="30"/>
      <c r="E100" s="30"/>
      <c r="F100" s="30"/>
      <c r="G100" s="30"/>
      <c r="H100" s="204"/>
      <c r="I100" s="30"/>
      <c r="J100" s="30"/>
      <c r="K100" s="30"/>
      <c r="L100" s="30"/>
      <c r="M100" s="30"/>
      <c r="N100" s="30"/>
      <c r="O100" s="37"/>
    </row>
    <row r="101" spans="1:15" ht="20.25" customHeight="1">
      <c r="A101" s="341" t="str">
        <f>'Aree di rischio per processi'!A81</f>
        <v>C.2.8.2 Gestione ruoli sanzioni amministrative</v>
      </c>
      <c r="B101" s="342"/>
      <c r="C101" s="342"/>
      <c r="D101" s="342"/>
      <c r="E101" s="153"/>
      <c r="F101" s="46"/>
      <c r="G101" s="47" t="str">
        <f>IF(B104=0,"--",IF(C104&lt;10,"Basso",IF(C104&lt;18,"Medio",IF(C104&lt;25.1,"Alto",""))))</f>
        <v>Basso</v>
      </c>
      <c r="H101" s="189">
        <f>C104</f>
        <v>2.2916666666666665</v>
      </c>
      <c r="I101" s="30"/>
      <c r="J101" s="30"/>
      <c r="K101" s="30"/>
      <c r="L101" s="30"/>
      <c r="M101" s="30"/>
      <c r="N101" s="30"/>
      <c r="O101" s="37"/>
    </row>
    <row r="102" spans="1:15" ht="51" customHeight="1" outlineLevel="1">
      <c r="A102" s="343" t="str">
        <f>A101</f>
        <v>C.2.8.2 Gestione ruoli sanzioni amministrative</v>
      </c>
      <c r="B102" s="346" t="s">
        <v>134</v>
      </c>
      <c r="C102" s="347"/>
      <c r="D102" s="146" t="s">
        <v>298</v>
      </c>
      <c r="E102" s="14" t="s">
        <v>274</v>
      </c>
      <c r="F102" s="146" t="s">
        <v>273</v>
      </c>
      <c r="G102" s="188" t="s">
        <v>0</v>
      </c>
      <c r="H102" s="350" t="s">
        <v>422</v>
      </c>
      <c r="I102" s="337"/>
      <c r="J102" s="353" t="s">
        <v>423</v>
      </c>
      <c r="K102" s="337"/>
      <c r="L102" s="358" t="s">
        <v>157</v>
      </c>
      <c r="M102" s="358" t="s">
        <v>158</v>
      </c>
      <c r="N102" s="337" t="s">
        <v>133</v>
      </c>
      <c r="O102" s="37"/>
    </row>
    <row r="103" spans="1:15" outlineLevel="1">
      <c r="A103" s="344"/>
      <c r="B103" s="348"/>
      <c r="C103" s="349"/>
      <c r="D103" s="28" t="s">
        <v>425</v>
      </c>
      <c r="E103" s="28" t="s">
        <v>420</v>
      </c>
      <c r="F103" s="28" t="s">
        <v>421</v>
      </c>
      <c r="G103" s="28" t="s">
        <v>420</v>
      </c>
      <c r="H103" s="197" t="s">
        <v>2</v>
      </c>
      <c r="I103" s="39" t="s">
        <v>3</v>
      </c>
      <c r="J103" s="39" t="s">
        <v>2</v>
      </c>
      <c r="K103" s="39" t="s">
        <v>3</v>
      </c>
      <c r="L103" s="350"/>
      <c r="M103" s="350"/>
      <c r="N103" s="337"/>
      <c r="O103" s="37"/>
    </row>
    <row r="104" spans="1:15" ht="170.45" customHeight="1" outlineLevel="1">
      <c r="A104" s="344"/>
      <c r="B104" s="176" t="s">
        <v>155</v>
      </c>
      <c r="C104" s="338">
        <f>B105*B108</f>
        <v>2.2916666666666665</v>
      </c>
      <c r="D104" s="48"/>
      <c r="E104" s="48" t="s">
        <v>378</v>
      </c>
      <c r="F104" s="48" t="str">
        <f>VLOOKUP(E104,'Catalogo rischi'!$A$122:$B$131,2,FALSE)</f>
        <v>CR.7 Atti illeciti</v>
      </c>
      <c r="G104" s="48" t="s">
        <v>130</v>
      </c>
      <c r="H104" s="141" t="s">
        <v>431</v>
      </c>
      <c r="I104" s="48" t="s">
        <v>164</v>
      </c>
      <c r="J104" s="48"/>
      <c r="K104" s="48" t="s">
        <v>250</v>
      </c>
      <c r="L104" s="48" t="s">
        <v>776</v>
      </c>
      <c r="M104" s="48" t="s">
        <v>820</v>
      </c>
      <c r="N104" s="12" t="s">
        <v>821</v>
      </c>
      <c r="O104" s="37"/>
    </row>
    <row r="105" spans="1:15" outlineLevel="1">
      <c r="A105" s="344"/>
      <c r="B105" s="177">
        <f>SUM(E!B343:B384)/6</f>
        <v>1.8333333333333333</v>
      </c>
      <c r="C105" s="339"/>
      <c r="D105" s="48"/>
      <c r="E105" s="48"/>
      <c r="F105" s="48"/>
      <c r="G105" s="48"/>
      <c r="H105" s="141"/>
      <c r="I105" s="48"/>
      <c r="J105" s="48"/>
      <c r="K105" s="48"/>
      <c r="L105" s="48"/>
      <c r="M105" s="48"/>
      <c r="N105" s="12"/>
      <c r="O105" s="37"/>
    </row>
    <row r="106" spans="1:15" outlineLevel="1">
      <c r="A106" s="344"/>
      <c r="B106" s="179"/>
      <c r="C106" s="339"/>
      <c r="D106" s="48"/>
      <c r="E106" s="48"/>
      <c r="F106" s="48"/>
      <c r="G106" s="48"/>
      <c r="H106" s="141"/>
      <c r="I106" s="48"/>
      <c r="J106" s="48"/>
      <c r="K106" s="48"/>
      <c r="L106" s="48"/>
      <c r="M106" s="48"/>
      <c r="N106" s="12"/>
      <c r="O106" s="37"/>
    </row>
    <row r="107" spans="1:15" outlineLevel="1">
      <c r="A107" s="344"/>
      <c r="B107" s="179" t="s">
        <v>101</v>
      </c>
      <c r="C107" s="339"/>
      <c r="D107" s="48"/>
      <c r="E107" s="48"/>
      <c r="F107" s="48"/>
      <c r="G107" s="48"/>
      <c r="H107" s="141"/>
      <c r="I107" s="48"/>
      <c r="J107" s="48"/>
      <c r="K107" s="48"/>
      <c r="L107" s="48"/>
      <c r="M107" s="48"/>
      <c r="N107" s="12"/>
      <c r="O107" s="37"/>
    </row>
    <row r="108" spans="1:15" outlineLevel="1">
      <c r="A108" s="344"/>
      <c r="B108" s="178">
        <f>SUM(E!E343:E371)/4</f>
        <v>1.25</v>
      </c>
      <c r="C108" s="339"/>
      <c r="D108" s="48"/>
      <c r="E108" s="48"/>
      <c r="F108" s="48"/>
      <c r="G108" s="48"/>
      <c r="H108" s="141"/>
      <c r="I108" s="48"/>
      <c r="J108" s="48"/>
      <c r="K108" s="48"/>
      <c r="L108" s="48"/>
      <c r="M108" s="48"/>
      <c r="N108" s="12"/>
      <c r="O108" s="37"/>
    </row>
    <row r="109" spans="1:15" outlineLevel="1">
      <c r="A109" s="344"/>
      <c r="B109" s="71"/>
      <c r="C109" s="339"/>
      <c r="D109" s="48"/>
      <c r="E109" s="48"/>
      <c r="F109" s="48"/>
      <c r="G109" s="48"/>
      <c r="H109" s="141"/>
      <c r="I109" s="48"/>
      <c r="J109" s="48"/>
      <c r="K109" s="48"/>
      <c r="L109" s="48"/>
      <c r="M109" s="48"/>
      <c r="N109" s="12"/>
      <c r="O109" s="37"/>
    </row>
    <row r="110" spans="1:15" outlineLevel="1">
      <c r="A110" s="344"/>
      <c r="B110" s="71"/>
      <c r="C110" s="339"/>
      <c r="D110" s="48"/>
      <c r="E110" s="48"/>
      <c r="F110" s="48"/>
      <c r="G110" s="48"/>
      <c r="H110" s="141"/>
      <c r="I110" s="48"/>
      <c r="J110" s="48"/>
      <c r="K110" s="48"/>
      <c r="L110" s="48"/>
      <c r="M110" s="48"/>
      <c r="N110" s="12"/>
      <c r="O110" s="37"/>
    </row>
    <row r="111" spans="1:15" outlineLevel="1">
      <c r="A111" s="344"/>
      <c r="B111" s="230"/>
      <c r="C111" s="339"/>
      <c r="D111" s="48"/>
      <c r="E111" s="48"/>
      <c r="F111" s="48"/>
      <c r="G111" s="48"/>
      <c r="H111" s="141"/>
      <c r="I111" s="48"/>
      <c r="J111" s="48"/>
      <c r="K111" s="48"/>
      <c r="L111" s="48"/>
      <c r="M111" s="48"/>
      <c r="N111" s="12"/>
      <c r="O111" s="37"/>
    </row>
    <row r="112" spans="1:15" outlineLevel="1">
      <c r="A112" s="344"/>
      <c r="B112" s="71"/>
      <c r="C112" s="339"/>
      <c r="D112" s="48"/>
      <c r="E112" s="48"/>
      <c r="F112" s="48"/>
      <c r="G112" s="48"/>
      <c r="H112" s="141"/>
      <c r="I112" s="48"/>
      <c r="J112" s="48"/>
      <c r="K112" s="48"/>
      <c r="L112" s="48"/>
      <c r="M112" s="48"/>
      <c r="N112" s="12"/>
      <c r="O112" s="37"/>
    </row>
    <row r="113" spans="1:15" outlineLevel="1">
      <c r="A113" s="345"/>
      <c r="B113" s="154"/>
      <c r="C113" s="340"/>
      <c r="D113" s="48"/>
      <c r="E113" s="48"/>
      <c r="F113" s="48"/>
      <c r="G113" s="48"/>
      <c r="H113" s="141"/>
      <c r="I113" s="48"/>
      <c r="J113" s="48"/>
      <c r="K113" s="48"/>
      <c r="L113" s="48"/>
      <c r="M113" s="48"/>
      <c r="N113" s="12"/>
      <c r="O113" s="37"/>
    </row>
    <row r="114" spans="1:15">
      <c r="A114" s="30"/>
      <c r="B114" s="30"/>
      <c r="C114" s="30"/>
      <c r="D114" s="30"/>
      <c r="E114" s="30"/>
      <c r="F114" s="30"/>
      <c r="G114" s="30"/>
      <c r="H114" s="204"/>
      <c r="I114" s="30"/>
      <c r="J114" s="30"/>
      <c r="K114" s="30"/>
      <c r="L114" s="30"/>
      <c r="M114" s="30"/>
      <c r="N114" s="30"/>
      <c r="O114" s="37"/>
    </row>
  </sheetData>
  <mergeCells count="73">
    <mergeCell ref="N74:N75"/>
    <mergeCell ref="N88:N89"/>
    <mergeCell ref="N102:N103"/>
    <mergeCell ref="N4:N5"/>
    <mergeCell ref="N18:N19"/>
    <mergeCell ref="N32:N33"/>
    <mergeCell ref="N46:N47"/>
    <mergeCell ref="N60:N61"/>
    <mergeCell ref="A87:D87"/>
    <mergeCell ref="C48:C57"/>
    <mergeCell ref="C20:C29"/>
    <mergeCell ref="A31:D31"/>
    <mergeCell ref="A45:D45"/>
    <mergeCell ref="A59:D59"/>
    <mergeCell ref="A73:D73"/>
    <mergeCell ref="C76:C85"/>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L60:L61"/>
    <mergeCell ref="M60:M61"/>
    <mergeCell ref="C62:C71"/>
    <mergeCell ref="A74:A85"/>
    <mergeCell ref="B74:C75"/>
    <mergeCell ref="H74:I74"/>
    <mergeCell ref="J74:K74"/>
    <mergeCell ref="L74:L75"/>
    <mergeCell ref="M74:M75"/>
    <mergeCell ref="A60:A71"/>
    <mergeCell ref="B60:C61"/>
    <mergeCell ref="H60:I60"/>
    <mergeCell ref="J60:K60"/>
    <mergeCell ref="L32:L33"/>
    <mergeCell ref="M32:M33"/>
    <mergeCell ref="C34:C43"/>
    <mergeCell ref="A46:A57"/>
    <mergeCell ref="B46:C47"/>
    <mergeCell ref="H46:I46"/>
    <mergeCell ref="J46:K46"/>
    <mergeCell ref="L46:L47"/>
    <mergeCell ref="M46:M47"/>
    <mergeCell ref="A32:A43"/>
    <mergeCell ref="B32:C33"/>
    <mergeCell ref="H32:I32"/>
    <mergeCell ref="J32:K32"/>
    <mergeCell ref="L4:L5"/>
    <mergeCell ref="M4:M5"/>
    <mergeCell ref="C6:C15"/>
    <mergeCell ref="A18:A29"/>
    <mergeCell ref="B18:C19"/>
    <mergeCell ref="H18:I18"/>
    <mergeCell ref="J18:K18"/>
    <mergeCell ref="L18:L19"/>
    <mergeCell ref="M18:M19"/>
    <mergeCell ref="A17:D17"/>
    <mergeCell ref="A2:F2"/>
    <mergeCell ref="A4:A15"/>
    <mergeCell ref="B4:C5"/>
    <mergeCell ref="H4:I4"/>
    <mergeCell ref="J4:K4"/>
    <mergeCell ref="A3:D3"/>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dataValidations count="7">
    <dataValidation type="list" showInputMessage="1" showErrorMessage="1" sqref="E20:E25">
      <formula1>$A$114:$A$123</formula1>
    </dataValidation>
    <dataValidation type="list" showInputMessage="1" showErrorMessage="1" sqref="E34:E39">
      <formula1>$A$114:$A$123</formula1>
    </dataValidation>
    <dataValidation type="list" showInputMessage="1" showErrorMessage="1" sqref="E48:E53">
      <formula1>$A$114:$A$123</formula1>
    </dataValidation>
    <dataValidation type="list" showInputMessage="1" showErrorMessage="1" sqref="E62:E67">
      <formula1>$A$114:$A$123</formula1>
    </dataValidation>
    <dataValidation type="list" showInputMessage="1" showErrorMessage="1" sqref="E76:E81">
      <formula1>$A$114:$A$123</formula1>
    </dataValidation>
    <dataValidation type="list" showInputMessage="1" showErrorMessage="1" sqref="E90:E95">
      <formula1>$A$114:$A$123</formula1>
    </dataValidation>
    <dataValidation type="list" showInputMessage="1" showErrorMessage="1" sqref="E104:E109">
      <formula1>$A$114:$A$123</formula1>
    </dataValidation>
  </dataValidations>
  <pageMargins left="0.23622047244094491" right="0.23622047244094491" top="0.74803149606299213" bottom="0.74803149606299213" header="0.31496062992125984" footer="0.31496062992125984"/>
  <pageSetup paperSize="8" scale="64" fitToHeight="0" orientation="landscape" horizontalDpi="4294967292" verticalDpi="4294967292" r:id="rId1"/>
  <rowBreaks count="1" manualBreakCount="1">
    <brk id="30"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rischi'!$A$122:$A$131</xm:f>
          </x14:formula1>
          <xm:sqref>E6:E11</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K90:K94 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sheetPr>
    <tabColor rgb="FFFF0000"/>
    <pageSetUpPr fitToPage="1"/>
  </sheetPr>
  <dimension ref="A1:O30"/>
  <sheetViews>
    <sheetView tabSelected="1" zoomScaleNormal="100" zoomScaleSheetLayoutView="70" zoomScalePageLayoutView="90" workbookViewId="0">
      <pane ySplit="2" topLeftCell="A3" activePane="bottomLeft" state="frozen"/>
      <selection activeCell="D34" sqref="D34"/>
      <selection pane="bottomLeft" activeCell="D6" sqref="D6"/>
    </sheetView>
  </sheetViews>
  <sheetFormatPr defaultColWidth="9.14062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2" width="20.7109375" style="4" customWidth="1"/>
    <col min="13" max="13" width="19.28515625" style="4" customWidth="1"/>
    <col min="14" max="14" width="22" style="4" customWidth="1"/>
    <col min="15" max="15" width="3.28515625" style="42" customWidth="1"/>
    <col min="16" max="16384" width="9.140625" style="4"/>
  </cols>
  <sheetData>
    <row r="1" spans="1:15" s="42" customFormat="1" ht="18" customHeight="1">
      <c r="A1" s="161" t="s">
        <v>437</v>
      </c>
      <c r="B1" s="23"/>
      <c r="C1" s="23"/>
      <c r="D1" s="23"/>
      <c r="E1" s="23"/>
      <c r="F1" s="23"/>
      <c r="G1" s="37"/>
      <c r="H1" s="202"/>
      <c r="I1" s="37"/>
      <c r="J1" s="37"/>
      <c r="K1" s="37"/>
      <c r="L1" s="37"/>
      <c r="M1" s="37"/>
      <c r="N1" s="37"/>
      <c r="O1" s="37"/>
    </row>
    <row r="2" spans="1:15" s="45" customFormat="1" ht="36.950000000000003" customHeight="1">
      <c r="A2" s="370" t="str">
        <f>'Aree di rischio per processi'!A86</f>
        <v>F) Risoluzione delle controversie</v>
      </c>
      <c r="B2" s="370"/>
      <c r="C2" s="370"/>
      <c r="D2" s="370"/>
      <c r="E2" s="370"/>
      <c r="F2" s="370"/>
      <c r="G2" s="44" t="s">
        <v>149</v>
      </c>
      <c r="H2" s="203"/>
      <c r="I2" s="38"/>
      <c r="J2" s="38"/>
      <c r="K2" s="38"/>
      <c r="L2" s="38"/>
      <c r="M2" s="38"/>
      <c r="N2" s="38"/>
      <c r="O2" s="37"/>
    </row>
    <row r="3" spans="1:15" ht="34.5" customHeight="1">
      <c r="A3" s="341" t="str">
        <f>'Aree di rischio per processi'!A88</f>
        <v>C.2.6.1 Gestione procedure di Giustizia alternativa</v>
      </c>
      <c r="B3" s="342"/>
      <c r="C3" s="342"/>
      <c r="D3" s="342"/>
      <c r="E3" s="205"/>
      <c r="F3" s="46"/>
      <c r="G3" s="47" t="str">
        <f>IF(B6=0,"--",IF(C6&lt;10,"Basso",IF(C6&lt;18,"Medio",IF(C6&lt;25.1,"Alto",""))))</f>
        <v>Basso</v>
      </c>
      <c r="H3" s="189">
        <f>C6</f>
        <v>4.5</v>
      </c>
      <c r="I3" s="30"/>
      <c r="J3" s="30"/>
      <c r="K3" s="30"/>
      <c r="L3" s="30"/>
      <c r="M3" s="30"/>
      <c r="N3" s="30"/>
      <c r="O3" s="37"/>
    </row>
    <row r="4" spans="1:15" ht="61.5" customHeight="1" outlineLevel="1">
      <c r="A4" s="343" t="str">
        <f>A3</f>
        <v>C.2.6.1 Gestione procedure di Giustizia alternativa</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92.25" customHeight="1" outlineLevel="1">
      <c r="A6" s="344"/>
      <c r="B6" s="176" t="s">
        <v>155</v>
      </c>
      <c r="C6" s="338">
        <f>B7*B10</f>
        <v>4.5</v>
      </c>
      <c r="D6" s="48" t="s">
        <v>861</v>
      </c>
      <c r="E6" s="48" t="s">
        <v>448</v>
      </c>
      <c r="F6" s="48" t="str">
        <f>VLOOKUP(E6,'Catalogo rischi'!$A$134:$B$145,2,FALSE)</f>
        <v>CR.3 Conflitto di interessi</v>
      </c>
      <c r="G6" s="48" t="s">
        <v>132</v>
      </c>
      <c r="H6" s="141" t="s">
        <v>389</v>
      </c>
      <c r="I6" s="48" t="s">
        <v>416</v>
      </c>
      <c r="J6" s="48"/>
      <c r="K6" s="48" t="s">
        <v>382</v>
      </c>
      <c r="L6" s="141" t="s">
        <v>822</v>
      </c>
      <c r="M6" s="48" t="s">
        <v>823</v>
      </c>
      <c r="N6" s="12" t="s">
        <v>824</v>
      </c>
      <c r="O6" s="37"/>
    </row>
    <row r="7" spans="1:15" ht="156" customHeight="1" outlineLevel="1">
      <c r="A7" s="344"/>
      <c r="B7" s="177">
        <f>SUM(F!B6:C47)/6</f>
        <v>2</v>
      </c>
      <c r="C7" s="339"/>
      <c r="D7" s="48" t="s">
        <v>441</v>
      </c>
      <c r="E7" s="48" t="s">
        <v>443</v>
      </c>
      <c r="F7" s="48" t="str">
        <f>VLOOKUP(E7,'Catalogo rischi'!$A$134:$B$145,2,FALSE)</f>
        <v>CR.6 Uso improprio o distorto della discrezionalità</v>
      </c>
      <c r="G7" s="48" t="s">
        <v>130</v>
      </c>
      <c r="H7" s="141" t="s">
        <v>404</v>
      </c>
      <c r="I7" s="48" t="s">
        <v>164</v>
      </c>
      <c r="J7" s="48" t="s">
        <v>381</v>
      </c>
      <c r="K7" s="48" t="s">
        <v>379</v>
      </c>
      <c r="L7" s="48" t="s">
        <v>822</v>
      </c>
      <c r="M7" s="141" t="s">
        <v>825</v>
      </c>
      <c r="N7" s="85" t="s">
        <v>739</v>
      </c>
      <c r="O7" s="37"/>
    </row>
    <row r="8" spans="1:15" ht="129.75" customHeight="1" outlineLevel="1">
      <c r="A8" s="344"/>
      <c r="B8" s="179"/>
      <c r="C8" s="339"/>
      <c r="D8" s="48" t="s">
        <v>442</v>
      </c>
      <c r="E8" s="48" t="s">
        <v>450</v>
      </c>
      <c r="F8" s="48" t="str">
        <f>VLOOKUP(E8,'Catalogo rischi'!$A$134:$B$145,2,FALSE)</f>
        <v>CR.5 Elusione delle procedure di svolgimento dell'attività e di controllo</v>
      </c>
      <c r="G8" s="48" t="s">
        <v>130</v>
      </c>
      <c r="H8" s="141" t="s">
        <v>398</v>
      </c>
      <c r="I8" s="48" t="s">
        <v>164</v>
      </c>
      <c r="J8" s="48" t="s">
        <v>388</v>
      </c>
      <c r="K8" s="48" t="s">
        <v>382</v>
      </c>
      <c r="L8" s="48" t="s">
        <v>822</v>
      </c>
      <c r="M8" s="141" t="s">
        <v>826</v>
      </c>
      <c r="N8" s="12" t="s">
        <v>827</v>
      </c>
      <c r="O8" s="37"/>
    </row>
    <row r="9" spans="1:15" ht="18" customHeight="1" outlineLevel="1">
      <c r="A9" s="344"/>
      <c r="B9" s="179" t="s">
        <v>101</v>
      </c>
      <c r="C9" s="339"/>
      <c r="D9" s="48"/>
      <c r="E9" s="48"/>
      <c r="F9" s="48"/>
      <c r="G9" s="48"/>
      <c r="H9" s="141"/>
      <c r="I9" s="48"/>
      <c r="J9" s="48"/>
      <c r="K9" s="48"/>
      <c r="L9" s="141"/>
      <c r="M9" s="141"/>
      <c r="N9" s="12"/>
      <c r="O9" s="37"/>
    </row>
    <row r="10" spans="1:15" ht="18" customHeight="1" outlineLevel="1">
      <c r="A10" s="344"/>
      <c r="B10" s="178">
        <f>SUM(F!E6:E34)/4</f>
        <v>2.25</v>
      </c>
      <c r="C10" s="339"/>
      <c r="D10" s="48"/>
      <c r="E10" s="48"/>
      <c r="F10" s="48"/>
      <c r="G10" s="48"/>
      <c r="H10" s="141"/>
      <c r="I10" s="48"/>
      <c r="J10" s="48"/>
      <c r="K10" s="48"/>
      <c r="L10" s="141"/>
      <c r="M10" s="141"/>
      <c r="N10" s="12"/>
      <c r="O10" s="37"/>
    </row>
    <row r="11" spans="1:15" ht="18" customHeight="1" outlineLevel="1">
      <c r="A11" s="344"/>
      <c r="B11" s="71"/>
      <c r="C11" s="339"/>
      <c r="D11" s="48"/>
      <c r="E11" s="48"/>
      <c r="F11" s="48"/>
      <c r="G11" s="48"/>
      <c r="H11" s="141"/>
      <c r="I11" s="48"/>
      <c r="J11" s="48"/>
      <c r="K11" s="48"/>
      <c r="L11" s="48"/>
      <c r="M11" s="48"/>
      <c r="N11" s="12"/>
      <c r="O11" s="37"/>
    </row>
    <row r="12" spans="1:15" ht="18" customHeight="1" outlineLevel="1">
      <c r="A12" s="344"/>
      <c r="B12" s="71"/>
      <c r="C12" s="339"/>
      <c r="D12" s="48"/>
      <c r="E12" s="48"/>
      <c r="F12" s="48"/>
      <c r="G12" s="48"/>
      <c r="H12" s="141"/>
      <c r="I12" s="48"/>
      <c r="J12" s="48"/>
      <c r="K12" s="48"/>
      <c r="L12" s="48"/>
      <c r="M12" s="48"/>
      <c r="N12" s="12"/>
      <c r="O12" s="37"/>
    </row>
    <row r="13" spans="1:15" ht="18" customHeight="1" outlineLevel="1">
      <c r="A13" s="344"/>
      <c r="B13" s="230"/>
      <c r="C13" s="339"/>
      <c r="D13" s="48"/>
      <c r="E13" s="48"/>
      <c r="F13" s="48"/>
      <c r="G13" s="48"/>
      <c r="H13" s="141"/>
      <c r="I13" s="48"/>
      <c r="J13" s="48"/>
      <c r="K13" s="48"/>
      <c r="L13" s="48"/>
      <c r="M13" s="48"/>
      <c r="N13" s="12"/>
      <c r="O13" s="37"/>
    </row>
    <row r="14" spans="1:15" ht="18" customHeight="1" outlineLevel="1">
      <c r="A14" s="344"/>
      <c r="B14" s="71"/>
      <c r="C14" s="339"/>
      <c r="D14" s="48"/>
      <c r="E14" s="48"/>
      <c r="F14" s="48"/>
      <c r="G14" s="48"/>
      <c r="H14" s="141"/>
      <c r="I14" s="48"/>
      <c r="J14" s="48"/>
      <c r="K14" s="48"/>
      <c r="L14" s="48"/>
      <c r="M14" s="48"/>
      <c r="N14" s="12"/>
      <c r="O14" s="37"/>
    </row>
    <row r="15" spans="1:15" ht="18" customHeight="1" outlineLevel="1">
      <c r="A15" s="345"/>
      <c r="B15" s="155"/>
      <c r="C15" s="340"/>
      <c r="D15" s="48"/>
      <c r="E15" s="48"/>
      <c r="F15" s="48"/>
      <c r="G15" s="48"/>
      <c r="H15" s="141"/>
      <c r="I15" s="48"/>
      <c r="J15" s="48"/>
      <c r="K15" s="48"/>
      <c r="L15" s="48"/>
      <c r="M15" s="48"/>
      <c r="N15" s="12"/>
      <c r="O15" s="37"/>
    </row>
    <row r="16" spans="1:15">
      <c r="A16" s="30"/>
      <c r="B16" s="30"/>
      <c r="C16" s="30"/>
      <c r="D16" s="30"/>
      <c r="E16" s="30"/>
      <c r="F16" s="30"/>
      <c r="G16" s="30"/>
      <c r="H16" s="204"/>
      <c r="I16" s="30"/>
      <c r="J16" s="30"/>
      <c r="K16" s="30"/>
      <c r="L16" s="30"/>
      <c r="M16" s="30"/>
      <c r="N16" s="30"/>
      <c r="O16" s="37"/>
    </row>
    <row r="17" spans="1:15" ht="51" customHeight="1">
      <c r="A17" s="341" t="str">
        <f>'Aree di rischio per processi'!A89</f>
        <v>C.2.6.2. Gestione arbitrati</v>
      </c>
      <c r="B17" s="342"/>
      <c r="C17" s="342"/>
      <c r="D17" s="342"/>
      <c r="E17" s="205"/>
      <c r="F17" s="46"/>
      <c r="G17" s="47" t="str">
        <f>IF(B20=0,"--",IF(C20&lt;10,"Basso",IF(C20&lt;18,"Medio",IF(C20&lt;25.1,"Alto",""))))</f>
        <v>Basso</v>
      </c>
      <c r="H17" s="189">
        <f>C20</f>
        <v>5.5</v>
      </c>
      <c r="I17" s="30"/>
      <c r="J17" s="30"/>
      <c r="K17" s="30"/>
      <c r="L17" s="30"/>
      <c r="M17" s="30"/>
      <c r="N17" s="30"/>
      <c r="O17" s="37"/>
    </row>
    <row r="18" spans="1:15" ht="51" customHeight="1" outlineLevel="1">
      <c r="A18" s="343" t="str">
        <f>A17</f>
        <v>C.2.6.2. Gestione arbitrati</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143.25" customHeight="1" outlineLevel="1">
      <c r="A20" s="344"/>
      <c r="B20" s="176" t="s">
        <v>155</v>
      </c>
      <c r="C20" s="338">
        <f>B21*B24</f>
        <v>5.5</v>
      </c>
      <c r="D20" s="48" t="s">
        <v>455</v>
      </c>
      <c r="E20" s="48" t="s">
        <v>444</v>
      </c>
      <c r="F20" s="48" t="str">
        <f>VLOOKUP(E20,'Catalogo rischi'!$A$134:$B$145,2,FALSE)</f>
        <v>CR.4 Manipolazione o utilizzo improprio delle informazioni o della documentazione</v>
      </c>
      <c r="G20" s="48" t="s">
        <v>130</v>
      </c>
      <c r="H20" s="141" t="s">
        <v>404</v>
      </c>
      <c r="I20" s="48" t="s">
        <v>163</v>
      </c>
      <c r="J20" s="48" t="s">
        <v>402</v>
      </c>
      <c r="K20" s="48" t="s">
        <v>380</v>
      </c>
      <c r="L20" s="48" t="s">
        <v>813</v>
      </c>
      <c r="M20" s="48" t="s">
        <v>828</v>
      </c>
      <c r="N20" s="12" t="s">
        <v>829</v>
      </c>
      <c r="O20" s="37"/>
    </row>
    <row r="21" spans="1:15" ht="146.25" customHeight="1" outlineLevel="1">
      <c r="A21" s="344"/>
      <c r="B21" s="177">
        <f>SUM(F!B54:B96)/6</f>
        <v>1.8333333333333333</v>
      </c>
      <c r="C21" s="339"/>
      <c r="D21" s="48" t="s">
        <v>456</v>
      </c>
      <c r="E21" s="48" t="s">
        <v>452</v>
      </c>
      <c r="F21" s="48" t="str">
        <f>VLOOKUP(E21,'Catalogo rischi'!$A$134:$B$145,2,FALSE)</f>
        <v>CR.3 Conflitto di interessi</v>
      </c>
      <c r="G21" s="48" t="s">
        <v>130</v>
      </c>
      <c r="H21" s="141" t="s">
        <v>405</v>
      </c>
      <c r="I21" s="48" t="s">
        <v>163</v>
      </c>
      <c r="J21" s="48" t="s">
        <v>381</v>
      </c>
      <c r="K21" s="48"/>
      <c r="L21" s="48" t="s">
        <v>813</v>
      </c>
      <c r="M21" s="48" t="s">
        <v>830</v>
      </c>
      <c r="N21" s="12" t="s">
        <v>831</v>
      </c>
      <c r="O21" s="37"/>
    </row>
    <row r="22" spans="1:15" ht="158.25" customHeight="1" outlineLevel="1">
      <c r="A22" s="344"/>
      <c r="B22" s="179"/>
      <c r="C22" s="339"/>
      <c r="D22" s="48" t="s">
        <v>457</v>
      </c>
      <c r="E22" s="48" t="s">
        <v>450</v>
      </c>
      <c r="F22" s="48" t="str">
        <f>VLOOKUP(E22,'Catalogo rischi'!$A$134:$B$145,2,FALSE)</f>
        <v>CR.5 Elusione delle procedure di svolgimento dell'attività e di controllo</v>
      </c>
      <c r="G22" s="48" t="s">
        <v>130</v>
      </c>
      <c r="H22" s="141" t="s">
        <v>398</v>
      </c>
      <c r="I22" s="48" t="s">
        <v>415</v>
      </c>
      <c r="J22" s="48" t="s">
        <v>388</v>
      </c>
      <c r="K22" s="48" t="s">
        <v>382</v>
      </c>
      <c r="L22" s="48" t="s">
        <v>813</v>
      </c>
      <c r="M22" s="48" t="s">
        <v>832</v>
      </c>
      <c r="N22" s="12" t="s">
        <v>833</v>
      </c>
      <c r="O22" s="37"/>
    </row>
    <row r="23" spans="1:15" ht="40.5" customHeight="1" outlineLevel="1">
      <c r="A23" s="344"/>
      <c r="B23" s="179" t="s">
        <v>101</v>
      </c>
      <c r="C23" s="339"/>
      <c r="D23" s="48"/>
      <c r="E23" s="48"/>
      <c r="F23" s="48"/>
      <c r="G23" s="48"/>
      <c r="H23" s="141"/>
      <c r="I23" s="48"/>
      <c r="J23" s="48"/>
      <c r="K23" s="48"/>
      <c r="L23" s="48"/>
      <c r="M23" s="48"/>
      <c r="N23" s="12"/>
      <c r="O23" s="37"/>
    </row>
    <row r="24" spans="1:15" ht="18" customHeight="1" outlineLevel="1">
      <c r="A24" s="344"/>
      <c r="B24" s="178">
        <f>SUM(F!E54:E82)/4</f>
        <v>3</v>
      </c>
      <c r="C24" s="339"/>
      <c r="D24" s="48"/>
      <c r="E24" s="48"/>
      <c r="F24" s="48"/>
      <c r="G24" s="48"/>
      <c r="H24" s="141"/>
      <c r="I24" s="48"/>
      <c r="J24" s="48"/>
      <c r="K24" s="48"/>
      <c r="L24" s="48"/>
      <c r="M24" s="48"/>
      <c r="N24" s="12"/>
      <c r="O24" s="37"/>
    </row>
    <row r="25" spans="1:15" ht="18" customHeight="1" outlineLevel="1">
      <c r="A25" s="344"/>
      <c r="B25" s="71"/>
      <c r="C25" s="339"/>
      <c r="D25" s="48"/>
      <c r="E25" s="48"/>
      <c r="F25" s="48"/>
      <c r="G25" s="48"/>
      <c r="H25" s="141"/>
      <c r="I25" s="48"/>
      <c r="J25" s="48"/>
      <c r="K25" s="48"/>
      <c r="L25" s="48"/>
      <c r="M25" s="48"/>
      <c r="N25" s="12"/>
      <c r="O25" s="37"/>
    </row>
    <row r="26" spans="1:15" ht="18" customHeight="1" outlineLevel="1">
      <c r="A26" s="344"/>
      <c r="B26" s="71"/>
      <c r="C26" s="339"/>
      <c r="D26" s="48"/>
      <c r="E26" s="48"/>
      <c r="F26" s="48"/>
      <c r="G26" s="48"/>
      <c r="H26" s="141"/>
      <c r="I26" s="48"/>
      <c r="J26" s="48"/>
      <c r="K26" s="48"/>
      <c r="L26" s="48"/>
      <c r="M26" s="48"/>
      <c r="N26" s="12"/>
      <c r="O26" s="37"/>
    </row>
    <row r="27" spans="1:15" ht="18" customHeight="1" outlineLevel="1">
      <c r="A27" s="344"/>
      <c r="B27" s="230"/>
      <c r="C27" s="339"/>
      <c r="D27" s="48"/>
      <c r="E27" s="48"/>
      <c r="F27" s="48"/>
      <c r="G27" s="48"/>
      <c r="H27" s="141"/>
      <c r="I27" s="48"/>
      <c r="J27" s="48"/>
      <c r="K27" s="48"/>
      <c r="L27" s="48"/>
      <c r="M27" s="48"/>
      <c r="N27" s="12"/>
      <c r="O27" s="37"/>
    </row>
    <row r="28" spans="1:15" ht="18" customHeight="1" outlineLevel="1">
      <c r="A28" s="344"/>
      <c r="B28" s="71"/>
      <c r="C28" s="339"/>
      <c r="D28" s="48"/>
      <c r="E28" s="48"/>
      <c r="F28" s="48"/>
      <c r="G28" s="48"/>
      <c r="H28" s="141"/>
      <c r="I28" s="48"/>
      <c r="J28" s="48"/>
      <c r="K28" s="48"/>
      <c r="L28" s="48"/>
      <c r="M28" s="48"/>
      <c r="N28" s="12"/>
      <c r="O28" s="37"/>
    </row>
    <row r="29" spans="1:15" ht="18" customHeight="1" outlineLevel="1">
      <c r="A29" s="345"/>
      <c r="B29" s="155"/>
      <c r="C29" s="340"/>
      <c r="D29" s="48"/>
      <c r="E29" s="48"/>
      <c r="F29" s="48"/>
      <c r="G29" s="48"/>
      <c r="H29" s="141"/>
      <c r="I29" s="48"/>
      <c r="J29" s="48"/>
      <c r="K29" s="48"/>
      <c r="L29" s="48"/>
      <c r="M29" s="48"/>
      <c r="N29" s="12"/>
      <c r="O29" s="37"/>
    </row>
    <row r="30" spans="1:15">
      <c r="A30" s="30"/>
      <c r="B30" s="30"/>
      <c r="C30" s="30"/>
      <c r="D30" s="30"/>
      <c r="E30" s="30"/>
      <c r="F30" s="30"/>
      <c r="G30" s="30"/>
      <c r="H30" s="204"/>
      <c r="I30" s="30"/>
      <c r="J30" s="30"/>
      <c r="K30" s="30"/>
      <c r="L30" s="30"/>
      <c r="M30" s="30"/>
      <c r="N30" s="30"/>
      <c r="O30" s="37"/>
    </row>
  </sheetData>
  <mergeCells count="19">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 ref="A2:F2"/>
    <mergeCell ref="A3:D3"/>
    <mergeCell ref="A4:A15"/>
    <mergeCell ref="B4:C5"/>
    <mergeCell ref="H4:I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dataValidations count="1">
    <dataValidation type="list" showInputMessage="1" showErrorMessage="1" sqref="E20:E22">
      <formula1>$A$126:$A$137</formula1>
    </dataValidation>
  </dataValidations>
  <pageMargins left="0.23622047244094491" right="0.23622047244094491" top="0.74803149606299213" bottom="0.74803149606299213" header="0.31496062992125984" footer="0.31496062992125984"/>
  <pageSetup paperSize="8" scale="64" fitToHeight="0" orientation="landscape" horizontalDpi="4294967292" verticalDpi="4294967292"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rischi'!$A$134:$A$145</xm:f>
          </x14:formula1>
          <xm:sqref>E6:E8</xm:sqref>
        </x14:dataValidation>
        <x14:dataValidation type="list" showInputMessage="1" showErrorMessage="1">
          <x14:formula1>
            <xm:f>'Aree di rischio per processi'!$D$2:$D$4</xm:f>
          </x14:formula1>
          <xm:sqref>G20:G22 G6:G8</xm:sqref>
        </x14:dataValidation>
        <x14:dataValidation type="list" showInputMessage="1" showErrorMessage="1">
          <x14:formula1>
            <xm:f>Misure!$A$9:$A$27</xm:f>
          </x14:formula1>
          <xm:sqref>H6:H8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sheetPr>
    <tabColor rgb="FF7030A0"/>
    <pageSetUpPr fitToPage="1"/>
  </sheetPr>
  <dimension ref="A1:F289"/>
  <sheetViews>
    <sheetView zoomScale="80" zoomScaleNormal="80" workbookViewId="0">
      <selection activeCell="G5" sqref="G5"/>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'Aree di rischio per processi'!A7</f>
        <v>A.01 Reclutamento di personale a tempo indeterminato, determinato e progressioni verticali</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53" t="s">
        <v>42</v>
      </c>
      <c r="B4" s="76"/>
      <c r="C4" s="77"/>
      <c r="D4" s="54" t="s">
        <v>50</v>
      </c>
      <c r="E4" s="76"/>
      <c r="F4" s="77"/>
    </row>
    <row r="5" spans="1:6" ht="76.5">
      <c r="A5" s="15" t="s">
        <v>49</v>
      </c>
      <c r="B5" s="76"/>
      <c r="C5" s="77"/>
      <c r="D5" s="78" t="s">
        <v>156</v>
      </c>
      <c r="E5" s="76"/>
      <c r="F5" s="77"/>
    </row>
    <row r="6" spans="1:6">
      <c r="A6" s="79" t="s">
        <v>43</v>
      </c>
      <c r="B6" s="80"/>
      <c r="C6" s="77"/>
      <c r="D6" s="80" t="s">
        <v>52</v>
      </c>
      <c r="E6" s="80"/>
      <c r="F6" s="77"/>
    </row>
    <row r="7" spans="1:6">
      <c r="A7" s="79" t="s">
        <v>44</v>
      </c>
      <c r="B7" s="80">
        <v>2</v>
      </c>
      <c r="C7" s="77"/>
      <c r="D7" s="80" t="s">
        <v>53</v>
      </c>
      <c r="E7" s="80">
        <v>2</v>
      </c>
      <c r="F7" s="77"/>
    </row>
    <row r="8" spans="1:6">
      <c r="A8" s="79" t="s">
        <v>45</v>
      </c>
      <c r="B8" s="80"/>
      <c r="C8" s="77"/>
      <c r="D8" s="80" t="s">
        <v>54</v>
      </c>
      <c r="E8" s="80"/>
      <c r="F8" s="77"/>
    </row>
    <row r="9" spans="1:6" ht="25.5">
      <c r="A9" s="79" t="s">
        <v>47</v>
      </c>
      <c r="B9" s="80"/>
      <c r="C9" s="77"/>
      <c r="D9" s="80" t="s">
        <v>55</v>
      </c>
      <c r="E9" s="80"/>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v>1</v>
      </c>
      <c r="F30" s="82"/>
    </row>
    <row r="31" spans="1:6" ht="25.5">
      <c r="A31" s="213" t="s">
        <v>487</v>
      </c>
      <c r="B31" s="80"/>
      <c r="C31" s="82"/>
      <c r="D31" s="80" t="s">
        <v>74</v>
      </c>
      <c r="E31" s="80"/>
      <c r="F31" s="82"/>
    </row>
    <row r="32" spans="1:6" ht="25.5">
      <c r="A32" s="213" t="s">
        <v>488</v>
      </c>
      <c r="B32" s="80">
        <v>3</v>
      </c>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c r="A39" s="80" t="s">
        <v>62</v>
      </c>
      <c r="B39" s="80"/>
      <c r="C39" s="82"/>
      <c r="D39" s="323"/>
      <c r="E39" s="323"/>
      <c r="F39" s="323"/>
    </row>
    <row r="40" spans="1:6">
      <c r="A40" s="82"/>
      <c r="B40" s="82"/>
      <c r="C40" s="82"/>
      <c r="D40" s="209"/>
      <c r="E40" s="209"/>
      <c r="F40" s="209"/>
    </row>
    <row r="41" spans="1:6">
      <c r="A41" s="54" t="s">
        <v>102</v>
      </c>
      <c r="B41" s="17"/>
      <c r="C41" s="82"/>
      <c r="D41" s="209"/>
      <c r="E41" s="209"/>
      <c r="F41" s="209"/>
    </row>
    <row r="42" spans="1:6" ht="39" customHeight="1">
      <c r="A42" s="17" t="s">
        <v>77</v>
      </c>
      <c r="B42" s="17"/>
      <c r="C42" s="82"/>
      <c r="D42" s="209"/>
      <c r="E42" s="209"/>
      <c r="F42" s="209"/>
    </row>
    <row r="43" spans="1:6">
      <c r="A43" s="55" t="s">
        <v>490</v>
      </c>
      <c r="B43" s="80"/>
      <c r="C43" s="82"/>
      <c r="D43" s="209"/>
      <c r="E43" s="209"/>
      <c r="F43" s="209"/>
    </row>
    <row r="44" spans="1:6">
      <c r="A44" s="80" t="s">
        <v>79</v>
      </c>
      <c r="B44" s="80">
        <v>2</v>
      </c>
      <c r="C44" s="82"/>
      <c r="D44" s="209"/>
      <c r="E44" s="209"/>
      <c r="F44" s="209"/>
    </row>
    <row r="45" spans="1:6">
      <c r="A45" s="55" t="s">
        <v>491</v>
      </c>
      <c r="B45" s="80"/>
      <c r="C45" s="82"/>
      <c r="D45" s="209"/>
      <c r="E45" s="209"/>
      <c r="F45" s="209"/>
    </row>
    <row r="46" spans="1:6">
      <c r="A46" s="80" t="s">
        <v>152</v>
      </c>
      <c r="B46" s="80"/>
      <c r="C46" s="82"/>
      <c r="D46" s="209"/>
      <c r="E46" s="209"/>
      <c r="F46" s="209"/>
    </row>
    <row r="47" spans="1:6">
      <c r="A47" s="80" t="s">
        <v>78</v>
      </c>
      <c r="B47" s="80"/>
      <c r="C47" s="82"/>
      <c r="D47" s="209"/>
      <c r="E47" s="209"/>
      <c r="F47" s="209"/>
    </row>
    <row r="48" spans="1:6">
      <c r="A48" s="82"/>
      <c r="B48" s="82"/>
      <c r="C48" s="82"/>
      <c r="D48" s="209"/>
      <c r="E48" s="209"/>
      <c r="F48" s="209"/>
    </row>
    <row r="49" spans="1:6" ht="15" thickBot="1">
      <c r="A49" s="84" t="str">
        <f>'Aree di rischio per processi'!A8</f>
        <v>A.02 Progressioni economiche di carriera</v>
      </c>
      <c r="B49" s="73"/>
      <c r="C49" s="73"/>
      <c r="D49" s="73"/>
      <c r="E49" s="73"/>
      <c r="F49" s="73"/>
    </row>
    <row r="50" spans="1:6" ht="12.75" customHeight="1">
      <c r="A50" s="371" t="s">
        <v>426</v>
      </c>
      <c r="B50" s="372"/>
      <c r="C50" s="74"/>
      <c r="D50" s="375" t="s">
        <v>427</v>
      </c>
      <c r="E50" s="372"/>
      <c r="F50" s="74"/>
    </row>
    <row r="51" spans="1:6" ht="12.75" customHeight="1" thickBot="1">
      <c r="A51" s="373"/>
      <c r="B51" s="374"/>
      <c r="C51" s="75"/>
      <c r="D51" s="374"/>
      <c r="E51" s="374"/>
      <c r="F51" s="75"/>
    </row>
    <row r="52" spans="1:6" ht="13.5" customHeight="1">
      <c r="A52" s="53" t="s">
        <v>42</v>
      </c>
      <c r="B52" s="76"/>
      <c r="C52" s="77"/>
      <c r="D52" s="54" t="s">
        <v>50</v>
      </c>
      <c r="E52" s="76"/>
      <c r="F52" s="77"/>
    </row>
    <row r="53" spans="1:6" ht="76.5">
      <c r="A53" s="15" t="s">
        <v>49</v>
      </c>
      <c r="B53" s="76"/>
      <c r="C53" s="77"/>
      <c r="D53" s="78" t="s">
        <v>51</v>
      </c>
      <c r="E53" s="76"/>
      <c r="F53" s="77"/>
    </row>
    <row r="54" spans="1:6">
      <c r="A54" s="79" t="s">
        <v>43</v>
      </c>
      <c r="B54" s="80"/>
      <c r="C54" s="77"/>
      <c r="D54" s="80" t="s">
        <v>52</v>
      </c>
      <c r="E54" s="80"/>
      <c r="F54" s="77"/>
    </row>
    <row r="55" spans="1:6">
      <c r="A55" s="79" t="s">
        <v>44</v>
      </c>
      <c r="B55" s="80">
        <v>2</v>
      </c>
      <c r="C55" s="77"/>
      <c r="D55" s="80" t="s">
        <v>53</v>
      </c>
      <c r="E55" s="80">
        <v>2</v>
      </c>
      <c r="F55" s="77"/>
    </row>
    <row r="56" spans="1:6">
      <c r="A56" s="79" t="s">
        <v>45</v>
      </c>
      <c r="B56" s="80"/>
      <c r="C56" s="77"/>
      <c r="D56" s="80" t="s">
        <v>54</v>
      </c>
      <c r="E56" s="80"/>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ht="31.5" customHeight="1">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v>1</v>
      </c>
      <c r="F78" s="82"/>
    </row>
    <row r="79" spans="1:6" ht="25.5">
      <c r="A79" s="213" t="s">
        <v>487</v>
      </c>
      <c r="B79" s="80"/>
      <c r="C79" s="82"/>
      <c r="D79" s="80" t="s">
        <v>74</v>
      </c>
      <c r="E79" s="80"/>
      <c r="F79" s="82"/>
    </row>
    <row r="80" spans="1:6" ht="25.5">
      <c r="A80" s="213" t="s">
        <v>488</v>
      </c>
      <c r="B80" s="80">
        <v>3</v>
      </c>
      <c r="C80" s="82"/>
      <c r="D80" s="213" t="s">
        <v>508</v>
      </c>
      <c r="E80" s="80"/>
      <c r="F80" s="82"/>
    </row>
    <row r="81" spans="1:6" ht="25.5">
      <c r="A81" s="214" t="s">
        <v>489</v>
      </c>
      <c r="B81" s="80"/>
      <c r="C81" s="82"/>
      <c r="D81" s="233" t="s">
        <v>509</v>
      </c>
      <c r="E81" s="80"/>
      <c r="F81" s="82"/>
    </row>
    <row r="82" spans="1:6" ht="25.5">
      <c r="A82" s="86" t="s">
        <v>71</v>
      </c>
      <c r="B82" s="80"/>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ht="12.75" customHeight="1">
      <c r="A87" s="80" t="s">
        <v>62</v>
      </c>
      <c r="B87" s="80"/>
      <c r="C87" s="82"/>
      <c r="D87" s="323"/>
      <c r="E87" s="323"/>
      <c r="F87" s="323"/>
    </row>
    <row r="88" spans="1:6">
      <c r="A88" s="82"/>
      <c r="B88" s="82"/>
      <c r="C88" s="82"/>
      <c r="D88" s="209"/>
      <c r="E88" s="209"/>
      <c r="F88" s="209"/>
    </row>
    <row r="89" spans="1:6">
      <c r="A89" s="54" t="s">
        <v>102</v>
      </c>
      <c r="B89" s="17"/>
      <c r="C89" s="82"/>
      <c r="D89" s="209"/>
      <c r="E89" s="209"/>
      <c r="F89" s="209"/>
    </row>
    <row r="90" spans="1:6" ht="25.5">
      <c r="A90" s="17" t="s">
        <v>77</v>
      </c>
      <c r="B90" s="17"/>
      <c r="C90" s="82"/>
      <c r="D90" s="209"/>
      <c r="E90" s="209"/>
      <c r="F90" s="209"/>
    </row>
    <row r="91" spans="1:6">
      <c r="A91" s="55" t="s">
        <v>490</v>
      </c>
      <c r="B91" s="80"/>
      <c r="C91" s="82"/>
      <c r="D91" s="209"/>
      <c r="E91" s="209"/>
      <c r="F91" s="209"/>
    </row>
    <row r="92" spans="1:6">
      <c r="A92" s="80" t="s">
        <v>79</v>
      </c>
      <c r="B92" s="80">
        <v>2</v>
      </c>
      <c r="C92" s="82"/>
      <c r="D92" s="209"/>
      <c r="E92" s="209"/>
      <c r="F92" s="209"/>
    </row>
    <row r="93" spans="1:6">
      <c r="A93" s="55" t="s">
        <v>491</v>
      </c>
      <c r="B93" s="80"/>
      <c r="C93" s="82"/>
      <c r="D93" s="209"/>
      <c r="E93" s="209"/>
      <c r="F93" s="209"/>
    </row>
    <row r="94" spans="1:6">
      <c r="A94" s="80" t="s">
        <v>152</v>
      </c>
      <c r="B94" s="80"/>
      <c r="C94" s="82"/>
      <c r="D94" s="209"/>
      <c r="E94" s="209"/>
      <c r="F94" s="209"/>
    </row>
    <row r="95" spans="1:6">
      <c r="A95" s="80" t="s">
        <v>78</v>
      </c>
      <c r="B95" s="80"/>
      <c r="C95" s="82"/>
      <c r="D95" s="209"/>
      <c r="E95" s="209"/>
      <c r="F95" s="209"/>
    </row>
    <row r="96" spans="1:6">
      <c r="A96" s="82"/>
      <c r="B96" s="82"/>
      <c r="C96" s="82"/>
      <c r="D96" s="209"/>
      <c r="E96" s="209"/>
      <c r="F96" s="209"/>
    </row>
    <row r="97" spans="1:6" ht="15" thickBot="1">
      <c r="A97" s="84" t="str">
        <f>'SR Area A'!A30:D30</f>
        <v>A.03 Conferimento di incarichi di collaborazione</v>
      </c>
      <c r="B97" s="73"/>
      <c r="C97" s="73"/>
      <c r="D97" s="73"/>
      <c r="E97" s="73"/>
      <c r="F97" s="73"/>
    </row>
    <row r="98" spans="1:6" ht="12.75" customHeight="1">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76.5">
      <c r="A101" s="15" t="s">
        <v>49</v>
      </c>
      <c r="B101" s="76"/>
      <c r="C101" s="77"/>
      <c r="D101" s="78" t="s">
        <v>51</v>
      </c>
      <c r="E101" s="76"/>
      <c r="F101" s="77"/>
    </row>
    <row r="102" spans="1:6">
      <c r="A102" s="79" t="s">
        <v>43</v>
      </c>
      <c r="B102" s="80"/>
      <c r="C102" s="77"/>
      <c r="D102" s="80" t="s">
        <v>52</v>
      </c>
      <c r="E102" s="80"/>
      <c r="F102" s="77"/>
    </row>
    <row r="103" spans="1:6">
      <c r="A103" s="79" t="s">
        <v>44</v>
      </c>
      <c r="B103" s="80">
        <v>2</v>
      </c>
      <c r="C103" s="77"/>
      <c r="D103" s="80" t="s">
        <v>53</v>
      </c>
      <c r="E103" s="80">
        <v>2</v>
      </c>
      <c r="F103" s="77"/>
    </row>
    <row r="104" spans="1:6">
      <c r="A104" s="79" t="s">
        <v>45</v>
      </c>
      <c r="B104" s="80"/>
      <c r="C104" s="77"/>
      <c r="D104" s="80" t="s">
        <v>54</v>
      </c>
      <c r="E104" s="80"/>
      <c r="F104" s="77"/>
    </row>
    <row r="105" spans="1:6" ht="25.5">
      <c r="A105" s="79" t="s">
        <v>47</v>
      </c>
      <c r="B105" s="80"/>
      <c r="C105" s="77"/>
      <c r="D105" s="80" t="s">
        <v>55</v>
      </c>
      <c r="E105" s="80"/>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c r="C111" s="82"/>
      <c r="D111" s="55" t="s">
        <v>492</v>
      </c>
      <c r="E111" s="80"/>
      <c r="F111" s="82"/>
    </row>
    <row r="112" spans="1:6">
      <c r="A112" s="55" t="s">
        <v>482</v>
      </c>
      <c r="B112" s="80"/>
      <c r="C112" s="82"/>
      <c r="D112" s="80"/>
      <c r="E112" s="80"/>
      <c r="F112" s="82"/>
    </row>
    <row r="113" spans="1:6" ht="51" customHeight="1">
      <c r="A113" s="55" t="s">
        <v>483</v>
      </c>
      <c r="B113" s="80"/>
      <c r="C113" s="82"/>
      <c r="D113" s="80"/>
      <c r="E113" s="80"/>
      <c r="F113" s="82"/>
    </row>
    <row r="114" spans="1:6">
      <c r="A114" s="80" t="s">
        <v>60</v>
      </c>
      <c r="B114" s="80">
        <v>5</v>
      </c>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v>1</v>
      </c>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c r="F122" s="82"/>
    </row>
    <row r="123" spans="1:6">
      <c r="A123" s="82"/>
      <c r="B123" s="82"/>
      <c r="C123" s="82"/>
      <c r="D123" s="82"/>
      <c r="E123" s="82"/>
      <c r="F123" s="82"/>
    </row>
    <row r="124" spans="1:6">
      <c r="A124" s="54" t="s">
        <v>67</v>
      </c>
      <c r="B124" s="76"/>
      <c r="C124" s="82"/>
      <c r="D124" s="54" t="s">
        <v>68</v>
      </c>
      <c r="E124" s="76"/>
      <c r="F124" s="82"/>
    </row>
    <row r="125" spans="1:6" ht="52.5" customHeight="1">
      <c r="A125" s="17" t="s">
        <v>69</v>
      </c>
      <c r="B125" s="76"/>
      <c r="C125" s="82"/>
      <c r="D125" s="17" t="s">
        <v>72</v>
      </c>
      <c r="E125" s="76"/>
      <c r="F125" s="82"/>
    </row>
    <row r="126" spans="1:6">
      <c r="A126" s="80" t="s">
        <v>70</v>
      </c>
      <c r="B126" s="80"/>
      <c r="C126" s="82"/>
      <c r="D126" s="80" t="s">
        <v>73</v>
      </c>
      <c r="E126" s="80">
        <v>1</v>
      </c>
      <c r="F126" s="82"/>
    </row>
    <row r="127" spans="1:6" ht="25.5">
      <c r="A127" s="213" t="s">
        <v>487</v>
      </c>
      <c r="B127" s="80"/>
      <c r="C127" s="82"/>
      <c r="D127" s="80" t="s">
        <v>74</v>
      </c>
      <c r="E127" s="80"/>
      <c r="F127" s="82"/>
    </row>
    <row r="128" spans="1:6" ht="25.5">
      <c r="A128" s="213" t="s">
        <v>488</v>
      </c>
      <c r="B128" s="80">
        <v>3</v>
      </c>
      <c r="C128" s="82"/>
      <c r="D128" s="213" t="s">
        <v>508</v>
      </c>
      <c r="E128" s="80"/>
      <c r="F128" s="82"/>
    </row>
    <row r="129" spans="1:6" ht="25.5">
      <c r="A129" s="214" t="s">
        <v>489</v>
      </c>
      <c r="B129" s="80"/>
      <c r="C129" s="82"/>
      <c r="D129" s="233" t="s">
        <v>509</v>
      </c>
      <c r="E129" s="80"/>
      <c r="F129" s="82"/>
    </row>
    <row r="130" spans="1:6" ht="25.5">
      <c r="A130" s="86" t="s">
        <v>71</v>
      </c>
      <c r="B130" s="80"/>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09"/>
      <c r="E136" s="209"/>
      <c r="F136" s="209"/>
    </row>
    <row r="137" spans="1:6">
      <c r="A137" s="54" t="s">
        <v>102</v>
      </c>
      <c r="B137" s="17"/>
      <c r="C137" s="82"/>
      <c r="D137" s="209"/>
      <c r="E137" s="209"/>
      <c r="F137" s="209"/>
    </row>
    <row r="138" spans="1:6" ht="25.5">
      <c r="A138" s="17" t="s">
        <v>77</v>
      </c>
      <c r="B138" s="17"/>
      <c r="C138" s="82"/>
      <c r="D138" s="209"/>
      <c r="E138" s="209"/>
      <c r="F138" s="209"/>
    </row>
    <row r="139" spans="1:6">
      <c r="A139" s="55" t="s">
        <v>490</v>
      </c>
      <c r="B139" s="80"/>
      <c r="C139" s="82"/>
      <c r="D139" s="209"/>
      <c r="E139" s="209"/>
      <c r="F139" s="209"/>
    </row>
    <row r="140" spans="1:6">
      <c r="A140" s="80" t="s">
        <v>79</v>
      </c>
      <c r="B140" s="80">
        <v>2</v>
      </c>
      <c r="C140" s="82"/>
      <c r="D140" s="209"/>
      <c r="E140" s="209"/>
      <c r="F140" s="209"/>
    </row>
    <row r="141" spans="1:6">
      <c r="A141" s="55" t="s">
        <v>491</v>
      </c>
      <c r="B141" s="80"/>
      <c r="C141" s="82"/>
      <c r="D141" s="209"/>
      <c r="E141" s="209"/>
      <c r="F141" s="209"/>
    </row>
    <row r="142" spans="1:6">
      <c r="A142" s="80" t="s">
        <v>152</v>
      </c>
      <c r="B142" s="80"/>
      <c r="C142" s="82"/>
      <c r="D142" s="209"/>
      <c r="E142" s="209"/>
      <c r="F142" s="209"/>
    </row>
    <row r="143" spans="1:6">
      <c r="A143" s="80" t="s">
        <v>78</v>
      </c>
      <c r="B143" s="80"/>
      <c r="C143" s="82"/>
      <c r="D143" s="209"/>
      <c r="E143" s="209"/>
      <c r="F143" s="209"/>
    </row>
    <row r="144" spans="1:6">
      <c r="A144" s="82"/>
      <c r="B144" s="82"/>
      <c r="C144" s="82"/>
      <c r="D144" s="209"/>
      <c r="E144" s="209"/>
      <c r="F144" s="209"/>
    </row>
    <row r="145" spans="1:6" ht="14.25">
      <c r="A145" s="84" t="str">
        <f>'SR Area A'!A43:D43</f>
        <v>A.04 Contratti di somministrazione lavoro</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76.5">
      <c r="A150" s="15" t="s">
        <v>49</v>
      </c>
      <c r="B150" s="76"/>
      <c r="C150" s="77"/>
      <c r="D150" s="78" t="s">
        <v>51</v>
      </c>
      <c r="E150" s="76"/>
      <c r="F150" s="77"/>
    </row>
    <row r="151" spans="1:6">
      <c r="A151" s="79" t="s">
        <v>43</v>
      </c>
      <c r="B151" s="80"/>
      <c r="C151" s="77"/>
      <c r="D151" s="80" t="s">
        <v>52</v>
      </c>
      <c r="E151" s="80"/>
      <c r="F151" s="77"/>
    </row>
    <row r="152" spans="1:6">
      <c r="A152" s="79" t="s">
        <v>44</v>
      </c>
      <c r="B152" s="80">
        <v>2</v>
      </c>
      <c r="C152" s="77"/>
      <c r="D152" s="80" t="s">
        <v>53</v>
      </c>
      <c r="E152" s="80">
        <v>2</v>
      </c>
      <c r="F152" s="77"/>
    </row>
    <row r="153" spans="1:6">
      <c r="A153" s="79" t="s">
        <v>45</v>
      </c>
      <c r="B153" s="80"/>
      <c r="C153" s="77"/>
      <c r="D153" s="80" t="s">
        <v>54</v>
      </c>
      <c r="E153" s="80"/>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ht="12.75" customHeight="1">
      <c r="A160" s="55" t="s">
        <v>484</v>
      </c>
      <c r="B160" s="80"/>
      <c r="C160" s="82"/>
      <c r="D160" s="55" t="s">
        <v>492</v>
      </c>
      <c r="E160" s="80"/>
      <c r="F160" s="82"/>
    </row>
    <row r="161" spans="1:6" ht="12.75" customHeight="1">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v>1</v>
      </c>
      <c r="F167" s="82"/>
    </row>
    <row r="168" spans="1:6">
      <c r="A168" s="212" t="s">
        <v>485</v>
      </c>
      <c r="B168" s="80"/>
      <c r="C168" s="82"/>
      <c r="D168" s="233" t="s">
        <v>512</v>
      </c>
      <c r="E168" s="80"/>
      <c r="F168" s="82"/>
    </row>
    <row r="169" spans="1:6">
      <c r="A169" s="80" t="s">
        <v>150</v>
      </c>
      <c r="B169" s="80"/>
      <c r="C169" s="82"/>
      <c r="D169" s="233" t="s">
        <v>515</v>
      </c>
      <c r="E169" s="80"/>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c r="C175" s="82"/>
      <c r="D175" s="80" t="s">
        <v>73</v>
      </c>
      <c r="E175" s="80">
        <v>1</v>
      </c>
      <c r="F175" s="82"/>
    </row>
    <row r="176" spans="1:6" ht="25.5">
      <c r="A176" s="213" t="s">
        <v>487</v>
      </c>
      <c r="B176" s="80"/>
      <c r="C176" s="82"/>
      <c r="D176" s="80" t="s">
        <v>74</v>
      </c>
      <c r="E176" s="80"/>
      <c r="F176" s="82"/>
    </row>
    <row r="177" spans="1:6" ht="25.5">
      <c r="A177" s="213" t="s">
        <v>488</v>
      </c>
      <c r="B177" s="80">
        <v>3</v>
      </c>
      <c r="C177" s="82"/>
      <c r="D177" s="213" t="s">
        <v>508</v>
      </c>
      <c r="E177" s="80"/>
      <c r="F177" s="82"/>
    </row>
    <row r="178" spans="1:6" ht="25.5">
      <c r="A178" s="214" t="s">
        <v>489</v>
      </c>
      <c r="B178" s="80"/>
      <c r="C178" s="82"/>
      <c r="D178" s="233" t="s">
        <v>509</v>
      </c>
      <c r="E178" s="80"/>
      <c r="F178" s="82"/>
    </row>
    <row r="179" spans="1:6" ht="25.5">
      <c r="A179" s="86" t="s">
        <v>71</v>
      </c>
      <c r="B179" s="80"/>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09"/>
      <c r="E185" s="209"/>
      <c r="F185" s="209"/>
    </row>
    <row r="186" spans="1:6">
      <c r="A186" s="54" t="s">
        <v>102</v>
      </c>
      <c r="B186" s="17"/>
      <c r="C186" s="82"/>
      <c r="D186" s="209"/>
      <c r="E186" s="209"/>
      <c r="F186" s="209"/>
    </row>
    <row r="187" spans="1:6" ht="25.5">
      <c r="A187" s="17" t="s">
        <v>77</v>
      </c>
      <c r="B187" s="17"/>
      <c r="C187" s="82"/>
      <c r="D187" s="209"/>
      <c r="E187" s="209"/>
      <c r="F187" s="209"/>
    </row>
    <row r="188" spans="1:6">
      <c r="A188" s="55" t="s">
        <v>490</v>
      </c>
      <c r="B188" s="80">
        <v>1</v>
      </c>
      <c r="C188" s="82"/>
      <c r="D188" s="209"/>
      <c r="E188" s="209"/>
      <c r="F188" s="209"/>
    </row>
    <row r="189" spans="1:6">
      <c r="A189" s="80" t="s">
        <v>79</v>
      </c>
      <c r="B189" s="80"/>
      <c r="C189" s="82"/>
      <c r="D189" s="209"/>
      <c r="E189" s="209"/>
      <c r="F189" s="209"/>
    </row>
    <row r="190" spans="1:6">
      <c r="A190" s="55" t="s">
        <v>491</v>
      </c>
      <c r="B190" s="80"/>
      <c r="C190" s="82"/>
      <c r="D190" s="209"/>
      <c r="E190" s="209"/>
      <c r="F190" s="209"/>
    </row>
    <row r="191" spans="1:6">
      <c r="A191" s="80" t="s">
        <v>152</v>
      </c>
      <c r="B191" s="80"/>
      <c r="C191" s="82"/>
      <c r="D191" s="209"/>
      <c r="E191" s="209"/>
      <c r="F191" s="209"/>
    </row>
    <row r="192" spans="1:6">
      <c r="A192" s="80" t="s">
        <v>78</v>
      </c>
      <c r="B192" s="80"/>
      <c r="C192" s="82"/>
      <c r="D192" s="209"/>
      <c r="E192" s="209"/>
      <c r="F192" s="209"/>
    </row>
    <row r="193" spans="1:6">
      <c r="A193" s="82"/>
      <c r="B193" s="82"/>
      <c r="C193" s="82"/>
      <c r="D193" s="209"/>
      <c r="E193" s="209"/>
      <c r="F193" s="209"/>
    </row>
    <row r="194" spans="1:6" ht="15" thickBot="1">
      <c r="A194" s="84" t="str">
        <f>'Aree di rischio per processi'!A11</f>
        <v>A.05 Attivazione di distacchi/comandi di personale (in uscita)</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c r="C199" s="77"/>
      <c r="D199" s="80" t="s">
        <v>52</v>
      </c>
      <c r="E199" s="80">
        <v>1</v>
      </c>
      <c r="F199" s="77"/>
    </row>
    <row r="200" spans="1:6">
      <c r="A200" s="79" t="s">
        <v>44</v>
      </c>
      <c r="B200" s="80">
        <v>2</v>
      </c>
      <c r="C200" s="77"/>
      <c r="D200" s="80" t="s">
        <v>53</v>
      </c>
      <c r="E200" s="80"/>
      <c r="F200" s="77"/>
    </row>
    <row r="201" spans="1:6">
      <c r="A201" s="79" t="s">
        <v>45</v>
      </c>
      <c r="B201" s="80"/>
      <c r="C201" s="77"/>
      <c r="D201" s="80" t="s">
        <v>54</v>
      </c>
      <c r="E201" s="80"/>
      <c r="F201" s="77"/>
    </row>
    <row r="202" spans="1:6" ht="25.5">
      <c r="A202" s="79" t="s">
        <v>47</v>
      </c>
      <c r="B202" s="80"/>
      <c r="C202" s="77"/>
      <c r="D202" s="80" t="s">
        <v>55</v>
      </c>
      <c r="E202" s="80"/>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v>1</v>
      </c>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c r="C211" s="82"/>
      <c r="E211" s="80"/>
      <c r="F211" s="82"/>
    </row>
    <row r="212" spans="1:6" ht="51" customHeight="1">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v>1</v>
      </c>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v>1</v>
      </c>
      <c r="F223" s="82"/>
    </row>
    <row r="224" spans="1:6" ht="25.5">
      <c r="A224" s="213" t="s">
        <v>487</v>
      </c>
      <c r="B224" s="80"/>
      <c r="C224" s="82"/>
      <c r="D224" s="80" t="s">
        <v>74</v>
      </c>
      <c r="E224" s="80"/>
      <c r="F224" s="82"/>
    </row>
    <row r="225" spans="1:6" ht="25.5">
      <c r="A225" s="213" t="s">
        <v>488</v>
      </c>
      <c r="B225" s="80">
        <v>3</v>
      </c>
      <c r="C225" s="82"/>
      <c r="D225" s="213" t="s">
        <v>508</v>
      </c>
      <c r="E225" s="80"/>
      <c r="F225" s="82"/>
    </row>
    <row r="226" spans="1:6" ht="25.5">
      <c r="A226" s="214" t="s">
        <v>489</v>
      </c>
      <c r="B226" s="80"/>
      <c r="C226" s="82"/>
      <c r="D226" s="233" t="s">
        <v>509</v>
      </c>
      <c r="E226" s="80"/>
      <c r="F226" s="82"/>
    </row>
    <row r="227" spans="1:6" ht="25.5">
      <c r="A227" s="86" t="s">
        <v>71</v>
      </c>
      <c r="B227" s="80"/>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09"/>
      <c r="E233" s="209"/>
      <c r="F233" s="209"/>
    </row>
    <row r="234" spans="1:6">
      <c r="A234" s="54" t="s">
        <v>102</v>
      </c>
      <c r="B234" s="17"/>
      <c r="C234" s="82"/>
      <c r="D234" s="209"/>
      <c r="E234" s="209"/>
      <c r="F234" s="209"/>
    </row>
    <row r="235" spans="1:6" ht="25.5">
      <c r="A235" s="17" t="s">
        <v>77</v>
      </c>
      <c r="B235" s="17"/>
      <c r="C235" s="82"/>
      <c r="D235" s="209"/>
      <c r="E235" s="209"/>
      <c r="F235" s="209"/>
    </row>
    <row r="236" spans="1:6">
      <c r="A236" s="55" t="s">
        <v>490</v>
      </c>
      <c r="B236" s="80">
        <v>1</v>
      </c>
      <c r="C236" s="82"/>
      <c r="D236" s="209"/>
      <c r="E236" s="209"/>
      <c r="F236" s="209"/>
    </row>
    <row r="237" spans="1:6">
      <c r="A237" s="80" t="s">
        <v>79</v>
      </c>
      <c r="B237" s="80"/>
      <c r="C237" s="82"/>
      <c r="D237" s="209"/>
      <c r="E237" s="209"/>
      <c r="F237" s="209"/>
    </row>
    <row r="238" spans="1:6">
      <c r="A238" s="55" t="s">
        <v>491</v>
      </c>
      <c r="B238" s="80"/>
      <c r="C238" s="82"/>
      <c r="D238" s="209"/>
      <c r="E238" s="209"/>
      <c r="F238" s="209"/>
    </row>
    <row r="239" spans="1:6">
      <c r="A239" s="80" t="s">
        <v>152</v>
      </c>
      <c r="B239" s="80"/>
      <c r="C239" s="82"/>
      <c r="D239" s="209"/>
      <c r="E239" s="209"/>
      <c r="F239" s="209"/>
    </row>
    <row r="240" spans="1:6">
      <c r="A240" s="80" t="s">
        <v>78</v>
      </c>
      <c r="B240" s="80"/>
      <c r="C240" s="82"/>
      <c r="D240" s="209"/>
      <c r="E240" s="209"/>
      <c r="F240" s="209"/>
    </row>
    <row r="241" spans="1:6">
      <c r="A241" s="82"/>
      <c r="B241" s="82"/>
      <c r="C241" s="82"/>
      <c r="D241" s="209"/>
      <c r="E241" s="209"/>
      <c r="F241" s="209"/>
    </row>
    <row r="242" spans="1:6" ht="15" thickBot="1">
      <c r="A242" s="84" t="str">
        <f>'SR Area A'!A71:D71</f>
        <v>A.06 Attivazione di procedure di mobilità in entrata</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v>1</v>
      </c>
      <c r="C247" s="77"/>
      <c r="D247" s="80" t="s">
        <v>52</v>
      </c>
      <c r="E247" s="80">
        <v>1</v>
      </c>
      <c r="F247" s="77"/>
    </row>
    <row r="248" spans="1:6">
      <c r="A248" s="79" t="s">
        <v>44</v>
      </c>
      <c r="B248" s="80"/>
      <c r="C248" s="77"/>
      <c r="D248" s="80" t="s">
        <v>53</v>
      </c>
      <c r="E248" s="80"/>
      <c r="F248" s="77"/>
    </row>
    <row r="249" spans="1:6">
      <c r="A249" s="79" t="s">
        <v>45</v>
      </c>
      <c r="B249" s="80"/>
      <c r="C249" s="77"/>
      <c r="D249" s="80" t="s">
        <v>54</v>
      </c>
      <c r="E249" s="80"/>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v>1</v>
      </c>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c r="C259" s="82"/>
      <c r="E259" s="80"/>
      <c r="F259" s="82"/>
    </row>
    <row r="260" spans="1:6">
      <c r="A260" s="82"/>
      <c r="B260" s="82"/>
      <c r="C260" s="82"/>
      <c r="D260" s="82"/>
      <c r="E260" s="82"/>
      <c r="F260" s="82"/>
    </row>
    <row r="261" spans="1:6">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v>1</v>
      </c>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v>1</v>
      </c>
      <c r="F271" s="82"/>
    </row>
    <row r="272" spans="1:6" ht="25.5">
      <c r="A272" s="213" t="s">
        <v>487</v>
      </c>
      <c r="B272" s="80"/>
      <c r="C272" s="82"/>
      <c r="D272" s="80" t="s">
        <v>74</v>
      </c>
      <c r="E272" s="80"/>
      <c r="F272" s="82"/>
    </row>
    <row r="273" spans="1:6" ht="25.5">
      <c r="A273" s="213" t="s">
        <v>488</v>
      </c>
      <c r="B273" s="80">
        <v>3</v>
      </c>
      <c r="C273" s="82"/>
      <c r="D273" s="213" t="s">
        <v>508</v>
      </c>
      <c r="E273" s="80"/>
      <c r="F273" s="82"/>
    </row>
    <row r="274" spans="1:6" ht="25.5">
      <c r="A274" s="214" t="s">
        <v>489</v>
      </c>
      <c r="B274" s="80"/>
      <c r="C274" s="82"/>
      <c r="D274" s="233" t="s">
        <v>509</v>
      </c>
      <c r="E274" s="80"/>
      <c r="F274" s="82"/>
    </row>
    <row r="275" spans="1:6" ht="25.5">
      <c r="A275" s="86" t="s">
        <v>71</v>
      </c>
      <c r="B275" s="80"/>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09"/>
      <c r="E281" s="209"/>
      <c r="F281" s="209"/>
    </row>
    <row r="282" spans="1:6">
      <c r="A282" s="54" t="s">
        <v>102</v>
      </c>
      <c r="B282" s="17"/>
      <c r="C282" s="82"/>
      <c r="D282" s="209"/>
      <c r="E282" s="209"/>
      <c r="F282" s="209"/>
    </row>
    <row r="283" spans="1:6" ht="25.5">
      <c r="A283" s="17" t="s">
        <v>77</v>
      </c>
      <c r="B283" s="17"/>
      <c r="C283" s="82"/>
      <c r="D283" s="209"/>
      <c r="E283" s="209"/>
      <c r="F283" s="209"/>
    </row>
    <row r="284" spans="1:6">
      <c r="A284" s="55" t="s">
        <v>490</v>
      </c>
      <c r="B284" s="80">
        <v>1</v>
      </c>
      <c r="C284" s="82"/>
      <c r="D284" s="209"/>
      <c r="E284" s="209"/>
      <c r="F284" s="209"/>
    </row>
    <row r="285" spans="1:6">
      <c r="A285" s="80" t="s">
        <v>79</v>
      </c>
      <c r="B285" s="80"/>
      <c r="C285" s="82"/>
      <c r="D285" s="209"/>
      <c r="E285" s="209"/>
      <c r="F285" s="209"/>
    </row>
    <row r="286" spans="1:6">
      <c r="A286" s="55" t="s">
        <v>491</v>
      </c>
      <c r="B286" s="80"/>
      <c r="C286" s="82"/>
      <c r="D286" s="209"/>
      <c r="E286" s="209"/>
      <c r="F286" s="209"/>
    </row>
    <row r="287" spans="1:6">
      <c r="A287" s="80" t="s">
        <v>152</v>
      </c>
      <c r="B287" s="80"/>
      <c r="C287" s="82"/>
      <c r="D287" s="209"/>
      <c r="E287" s="209"/>
      <c r="F287" s="209"/>
    </row>
    <row r="288" spans="1:6">
      <c r="A288" s="80" t="s">
        <v>78</v>
      </c>
      <c r="B288" s="80"/>
      <c r="C288" s="82"/>
      <c r="D288" s="209"/>
      <c r="E288" s="209"/>
      <c r="F288" s="209"/>
    </row>
    <row r="289" spans="1:6">
      <c r="A289" s="82"/>
      <c r="B289" s="82"/>
      <c r="C289" s="82"/>
      <c r="D289" s="209"/>
      <c r="E289" s="209"/>
      <c r="F289" s="209"/>
    </row>
  </sheetData>
  <mergeCells count="18">
    <mergeCell ref="D277:F280"/>
    <mergeCell ref="A147:B148"/>
    <mergeCell ref="D147:E148"/>
    <mergeCell ref="D181:F184"/>
    <mergeCell ref="D229:F232"/>
    <mergeCell ref="A243:B244"/>
    <mergeCell ref="D243:E244"/>
    <mergeCell ref="A195:B196"/>
    <mergeCell ref="D195:E196"/>
    <mergeCell ref="A2:B3"/>
    <mergeCell ref="D2:E3"/>
    <mergeCell ref="D36:F39"/>
    <mergeCell ref="D132:F135"/>
    <mergeCell ref="D84:F87"/>
    <mergeCell ref="A98:B99"/>
    <mergeCell ref="D98:E99"/>
    <mergeCell ref="D50:E51"/>
    <mergeCell ref="A50:B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sheetPr>
    <tabColor rgb="FF7030A0"/>
    <pageSetUpPr fitToPage="1"/>
  </sheetPr>
  <dimension ref="A1:F289"/>
  <sheetViews>
    <sheetView zoomScale="85" zoomScaleNormal="85" workbookViewId="0">
      <selection activeCell="A297" sqref="A297"/>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B_nuova'!A3:F3</f>
        <v>B.01 Programmazione del fabbisogno</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c r="C6" s="77"/>
      <c r="D6" s="80" t="s">
        <v>52</v>
      </c>
      <c r="E6" s="80"/>
      <c r="F6" s="77"/>
    </row>
    <row r="7" spans="1:6">
      <c r="A7" s="79" t="s">
        <v>44</v>
      </c>
      <c r="B7" s="80">
        <v>2</v>
      </c>
      <c r="C7" s="77"/>
      <c r="D7" s="80" t="s">
        <v>53</v>
      </c>
      <c r="E7" s="80"/>
      <c r="F7" s="77"/>
    </row>
    <row r="8" spans="1:6">
      <c r="A8" s="79" t="s">
        <v>45</v>
      </c>
      <c r="B8" s="80"/>
      <c r="C8" s="77"/>
      <c r="D8" s="80" t="s">
        <v>54</v>
      </c>
      <c r="E8" s="80">
        <v>3</v>
      </c>
      <c r="F8" s="77"/>
    </row>
    <row r="9" spans="1:6" ht="25.5">
      <c r="A9" s="79" t="s">
        <v>47</v>
      </c>
      <c r="B9" s="80"/>
      <c r="C9" s="77"/>
      <c r="D9" s="80" t="s">
        <v>55</v>
      </c>
      <c r="E9" s="80"/>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c r="F30" s="82"/>
    </row>
    <row r="31" spans="1:6" ht="25.5">
      <c r="A31" s="213" t="s">
        <v>487</v>
      </c>
      <c r="B31" s="80"/>
      <c r="C31" s="82"/>
      <c r="D31" s="80" t="s">
        <v>74</v>
      </c>
      <c r="E31" s="80">
        <v>2</v>
      </c>
      <c r="F31" s="82"/>
    </row>
    <row r="32" spans="1:6" ht="25.5">
      <c r="A32" s="213" t="s">
        <v>488</v>
      </c>
      <c r="B32" s="80"/>
      <c r="C32" s="82"/>
      <c r="D32" s="213" t="s">
        <v>508</v>
      </c>
      <c r="E32" s="80"/>
      <c r="F32" s="82"/>
    </row>
    <row r="33" spans="1:6" ht="25.5">
      <c r="A33" s="214" t="s">
        <v>489</v>
      </c>
      <c r="B33" s="80"/>
      <c r="C33" s="82"/>
      <c r="D33" s="233" t="s">
        <v>509</v>
      </c>
      <c r="E33" s="80"/>
      <c r="F33" s="82"/>
    </row>
    <row r="34" spans="1:6" ht="25.5">
      <c r="A34" s="86" t="s">
        <v>71</v>
      </c>
      <c r="B34" s="80">
        <v>5</v>
      </c>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c r="A39" s="80" t="s">
        <v>62</v>
      </c>
      <c r="B39" s="80"/>
      <c r="C39" s="82"/>
      <c r="D39" s="323"/>
      <c r="E39" s="323"/>
      <c r="F39" s="323"/>
    </row>
    <row r="40" spans="1:6">
      <c r="A40" s="82"/>
      <c r="B40" s="82"/>
      <c r="C40" s="82"/>
      <c r="D40" s="209"/>
      <c r="E40" s="209"/>
      <c r="F40" s="209"/>
    </row>
    <row r="41" spans="1:6">
      <c r="A41" s="54" t="s">
        <v>102</v>
      </c>
      <c r="B41" s="17"/>
      <c r="C41" s="82"/>
      <c r="D41" s="209"/>
      <c r="E41" s="209"/>
      <c r="F41" s="209"/>
    </row>
    <row r="42" spans="1:6" ht="39" customHeight="1">
      <c r="A42" s="17" t="s">
        <v>77</v>
      </c>
      <c r="B42" s="17"/>
      <c r="C42" s="82"/>
      <c r="D42" s="209"/>
      <c r="E42" s="209"/>
      <c r="F42" s="209"/>
    </row>
    <row r="43" spans="1:6">
      <c r="A43" s="55" t="s">
        <v>490</v>
      </c>
      <c r="B43" s="80">
        <v>1</v>
      </c>
      <c r="C43" s="82"/>
      <c r="D43" s="209"/>
      <c r="E43" s="209"/>
      <c r="F43" s="209"/>
    </row>
    <row r="44" spans="1:6">
      <c r="A44" s="80" t="s">
        <v>79</v>
      </c>
      <c r="B44" s="80"/>
      <c r="C44" s="82"/>
      <c r="D44" s="209"/>
      <c r="E44" s="209"/>
      <c r="F44" s="209"/>
    </row>
    <row r="45" spans="1:6">
      <c r="A45" s="55" t="s">
        <v>491</v>
      </c>
      <c r="B45" s="80"/>
      <c r="C45" s="82"/>
      <c r="D45" s="209"/>
      <c r="E45" s="209"/>
      <c r="F45" s="209"/>
    </row>
    <row r="46" spans="1:6">
      <c r="A46" s="80" t="s">
        <v>152</v>
      </c>
      <c r="B46" s="80"/>
      <c r="C46" s="82"/>
      <c r="D46" s="209"/>
      <c r="E46" s="209"/>
      <c r="F46" s="209"/>
    </row>
    <row r="47" spans="1:6">
      <c r="A47" s="80" t="s">
        <v>78</v>
      </c>
      <c r="B47" s="80"/>
      <c r="C47" s="82"/>
      <c r="D47" s="209"/>
      <c r="E47" s="209"/>
      <c r="F47" s="209"/>
    </row>
    <row r="48" spans="1:6">
      <c r="A48" s="82"/>
      <c r="B48" s="82"/>
      <c r="C48" s="82"/>
      <c r="D48" s="209"/>
      <c r="E48" s="209"/>
      <c r="F48" s="209"/>
    </row>
    <row r="49" spans="1:6" ht="15" thickBot="1">
      <c r="A49" s="84" t="str">
        <f>'SR Area B_nuova'!A17:F17</f>
        <v>B.02 Progettazione della strategia di acquisto</v>
      </c>
      <c r="B49" s="73"/>
      <c r="C49" s="73"/>
      <c r="D49" s="73"/>
      <c r="E49" s="73"/>
      <c r="F49" s="73"/>
    </row>
    <row r="50" spans="1:6" ht="12.75" customHeight="1">
      <c r="A50" s="371" t="s">
        <v>426</v>
      </c>
      <c r="B50" s="372"/>
      <c r="C50" s="74"/>
      <c r="D50" s="375" t="s">
        <v>427</v>
      </c>
      <c r="E50" s="372"/>
      <c r="F50" s="74"/>
    </row>
    <row r="51" spans="1:6" ht="12.75" customHeight="1" thickBot="1">
      <c r="A51" s="373"/>
      <c r="B51" s="374"/>
      <c r="C51" s="75"/>
      <c r="D51" s="374"/>
      <c r="E51" s="374"/>
      <c r="F51" s="75"/>
    </row>
    <row r="52" spans="1:6" ht="13.5" customHeight="1">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c r="F54" s="77"/>
    </row>
    <row r="55" spans="1:6">
      <c r="A55" s="79" t="s">
        <v>44</v>
      </c>
      <c r="B55" s="80"/>
      <c r="C55" s="77"/>
      <c r="D55" s="80" t="s">
        <v>53</v>
      </c>
      <c r="E55" s="80"/>
      <c r="F55" s="77"/>
    </row>
    <row r="56" spans="1:6">
      <c r="A56" s="79" t="s">
        <v>45</v>
      </c>
      <c r="B56" s="80"/>
      <c r="C56" s="77"/>
      <c r="D56" s="80" t="s">
        <v>54</v>
      </c>
      <c r="E56" s="80">
        <v>3</v>
      </c>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c r="F78" s="82"/>
    </row>
    <row r="79" spans="1:6" ht="25.5">
      <c r="A79" s="213" t="s">
        <v>487</v>
      </c>
      <c r="B79" s="80"/>
      <c r="C79" s="82"/>
      <c r="D79" s="80" t="s">
        <v>74</v>
      </c>
      <c r="E79" s="80">
        <v>2</v>
      </c>
      <c r="F79" s="82"/>
    </row>
    <row r="80" spans="1:6" ht="25.5">
      <c r="A80" s="213" t="s">
        <v>488</v>
      </c>
      <c r="B80" s="80"/>
      <c r="C80" s="82"/>
      <c r="D80" s="213" t="s">
        <v>508</v>
      </c>
      <c r="E80" s="80"/>
      <c r="F80" s="82"/>
    </row>
    <row r="81" spans="1:6" ht="25.5">
      <c r="A81" s="214" t="s">
        <v>489</v>
      </c>
      <c r="B81" s="80"/>
      <c r="C81" s="82"/>
      <c r="D81" s="233" t="s">
        <v>509</v>
      </c>
      <c r="E81" s="80"/>
      <c r="F81" s="82"/>
    </row>
    <row r="82" spans="1:6" ht="25.5">
      <c r="A82" s="86" t="s">
        <v>71</v>
      </c>
      <c r="B82" s="80">
        <v>5</v>
      </c>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ht="12.75" customHeight="1">
      <c r="A87" s="80" t="s">
        <v>62</v>
      </c>
      <c r="B87" s="80"/>
      <c r="C87" s="82"/>
      <c r="D87" s="323"/>
      <c r="E87" s="323"/>
      <c r="F87" s="323"/>
    </row>
    <row r="88" spans="1:6">
      <c r="A88" s="82"/>
      <c r="B88" s="82"/>
      <c r="C88" s="82"/>
      <c r="D88" s="209"/>
      <c r="E88" s="209"/>
      <c r="F88" s="209"/>
    </row>
    <row r="89" spans="1:6">
      <c r="A89" s="54" t="s">
        <v>102</v>
      </c>
      <c r="B89" s="17"/>
      <c r="C89" s="82"/>
      <c r="D89" s="209"/>
      <c r="E89" s="209"/>
      <c r="F89" s="209"/>
    </row>
    <row r="90" spans="1:6" ht="25.5">
      <c r="A90" s="17" t="s">
        <v>77</v>
      </c>
      <c r="B90" s="17"/>
      <c r="C90" s="82"/>
      <c r="D90" s="209"/>
      <c r="E90" s="209"/>
      <c r="F90" s="209"/>
    </row>
    <row r="91" spans="1:6">
      <c r="A91" s="55" t="s">
        <v>490</v>
      </c>
      <c r="B91" s="80">
        <v>1</v>
      </c>
      <c r="C91" s="82"/>
      <c r="D91" s="209"/>
      <c r="E91" s="209"/>
      <c r="F91" s="209"/>
    </row>
    <row r="92" spans="1:6">
      <c r="A92" s="80" t="s">
        <v>79</v>
      </c>
      <c r="B92" s="80"/>
      <c r="C92" s="82"/>
      <c r="D92" s="209"/>
      <c r="E92" s="209"/>
      <c r="F92" s="209"/>
    </row>
    <row r="93" spans="1:6">
      <c r="A93" s="55" t="s">
        <v>491</v>
      </c>
      <c r="B93" s="80"/>
      <c r="C93" s="82"/>
      <c r="D93" s="209"/>
      <c r="E93" s="209"/>
      <c r="F93" s="209"/>
    </row>
    <row r="94" spans="1:6">
      <c r="A94" s="80" t="s">
        <v>152</v>
      </c>
      <c r="B94" s="80"/>
      <c r="C94" s="82"/>
      <c r="D94" s="209"/>
      <c r="E94" s="209"/>
      <c r="F94" s="209"/>
    </row>
    <row r="95" spans="1:6">
      <c r="A95" s="80" t="s">
        <v>78</v>
      </c>
      <c r="B95" s="80"/>
      <c r="C95" s="82"/>
      <c r="D95" s="209"/>
      <c r="E95" s="209"/>
      <c r="F95" s="209"/>
    </row>
    <row r="96" spans="1:6">
      <c r="A96" s="82"/>
      <c r="B96" s="82"/>
      <c r="C96" s="82"/>
      <c r="D96" s="209"/>
      <c r="E96" s="209"/>
      <c r="F96" s="209"/>
    </row>
    <row r="97" spans="1:6" ht="15" thickBot="1">
      <c r="A97" s="84" t="str">
        <f>'SR Area B_nuova'!A31:F31</f>
        <v>B.03 Selezione del contraente</v>
      </c>
      <c r="B97" s="73"/>
      <c r="C97" s="73"/>
      <c r="D97" s="73"/>
      <c r="E97" s="73"/>
      <c r="F97" s="73"/>
    </row>
    <row r="98" spans="1:6" ht="12.75" customHeight="1">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76.5">
      <c r="A101" s="15" t="s">
        <v>49</v>
      </c>
      <c r="B101" s="76"/>
      <c r="C101" s="77"/>
      <c r="D101" s="78" t="s">
        <v>51</v>
      </c>
      <c r="E101" s="76"/>
      <c r="F101" s="77"/>
    </row>
    <row r="102" spans="1:6">
      <c r="A102" s="79" t="s">
        <v>43</v>
      </c>
      <c r="B102" s="80">
        <v>1</v>
      </c>
      <c r="C102" s="77"/>
      <c r="D102" s="80" t="s">
        <v>52</v>
      </c>
      <c r="E102" s="80"/>
      <c r="F102" s="77"/>
    </row>
    <row r="103" spans="1:6">
      <c r="A103" s="79" t="s">
        <v>44</v>
      </c>
      <c r="B103" s="80"/>
      <c r="C103" s="77"/>
      <c r="D103" s="80" t="s">
        <v>53</v>
      </c>
      <c r="E103" s="80"/>
      <c r="F103" s="77"/>
    </row>
    <row r="104" spans="1:6">
      <c r="A104" s="79" t="s">
        <v>45</v>
      </c>
      <c r="B104" s="80"/>
      <c r="C104" s="77"/>
      <c r="D104" s="80" t="s">
        <v>54</v>
      </c>
      <c r="E104" s="80">
        <v>3</v>
      </c>
      <c r="F104" s="77"/>
    </row>
    <row r="105" spans="1:6" ht="25.5">
      <c r="A105" s="79" t="s">
        <v>47</v>
      </c>
      <c r="B105" s="80"/>
      <c r="C105" s="77"/>
      <c r="D105" s="80" t="s">
        <v>55</v>
      </c>
      <c r="E105" s="80"/>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c r="C111" s="82"/>
      <c r="D111" s="55" t="s">
        <v>492</v>
      </c>
      <c r="E111" s="80"/>
      <c r="F111" s="82"/>
    </row>
    <row r="112" spans="1:6">
      <c r="A112" s="55" t="s">
        <v>482</v>
      </c>
      <c r="B112" s="80"/>
      <c r="C112" s="82"/>
      <c r="D112" s="80"/>
      <c r="E112" s="80"/>
      <c r="F112" s="82"/>
    </row>
    <row r="113" spans="1:6">
      <c r="A113" s="55" t="s">
        <v>483</v>
      </c>
      <c r="B113" s="80"/>
      <c r="C113" s="82"/>
      <c r="D113" s="80"/>
      <c r="E113" s="80"/>
      <c r="F113" s="82"/>
    </row>
    <row r="114" spans="1:6">
      <c r="A114" s="80" t="s">
        <v>60</v>
      </c>
      <c r="B114" s="80">
        <v>5</v>
      </c>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v>1</v>
      </c>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c r="F122" s="82"/>
    </row>
    <row r="123" spans="1:6">
      <c r="A123" s="82"/>
      <c r="B123" s="82"/>
      <c r="C123" s="82"/>
      <c r="D123" s="82"/>
      <c r="E123" s="82"/>
      <c r="F123" s="82"/>
    </row>
    <row r="124" spans="1:6">
      <c r="A124" s="54" t="s">
        <v>67</v>
      </c>
      <c r="B124" s="76"/>
      <c r="C124" s="82"/>
      <c r="D124" s="54" t="s">
        <v>68</v>
      </c>
      <c r="E124" s="76"/>
      <c r="F124" s="82"/>
    </row>
    <row r="125" spans="1:6" ht="52.5" customHeight="1">
      <c r="A125" s="17" t="s">
        <v>69</v>
      </c>
      <c r="B125" s="76"/>
      <c r="C125" s="82"/>
      <c r="D125" s="17" t="s">
        <v>72</v>
      </c>
      <c r="E125" s="76"/>
      <c r="F125" s="82"/>
    </row>
    <row r="126" spans="1:6">
      <c r="A126" s="80" t="s">
        <v>70</v>
      </c>
      <c r="B126" s="80"/>
      <c r="C126" s="82"/>
      <c r="D126" s="80" t="s">
        <v>73</v>
      </c>
      <c r="E126" s="80"/>
      <c r="F126" s="82"/>
    </row>
    <row r="127" spans="1:6" ht="25.5">
      <c r="A127" s="213" t="s">
        <v>487</v>
      </c>
      <c r="B127" s="80"/>
      <c r="C127" s="82"/>
      <c r="D127" s="80" t="s">
        <v>74</v>
      </c>
      <c r="E127" s="80">
        <v>2</v>
      </c>
      <c r="F127" s="82"/>
    </row>
    <row r="128" spans="1:6" ht="25.5">
      <c r="A128" s="213" t="s">
        <v>488</v>
      </c>
      <c r="B128" s="80"/>
      <c r="C128" s="82"/>
      <c r="D128" s="213" t="s">
        <v>508</v>
      </c>
      <c r="E128" s="80"/>
      <c r="F128" s="82"/>
    </row>
    <row r="129" spans="1:6" ht="25.5">
      <c r="A129" s="214" t="s">
        <v>489</v>
      </c>
      <c r="B129" s="80"/>
      <c r="C129" s="82"/>
      <c r="D129" s="233" t="s">
        <v>509</v>
      </c>
      <c r="E129" s="80"/>
      <c r="F129" s="82"/>
    </row>
    <row r="130" spans="1:6" ht="25.5">
      <c r="A130" s="86" t="s">
        <v>71</v>
      </c>
      <c r="B130" s="80">
        <v>5</v>
      </c>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09"/>
      <c r="E136" s="209"/>
      <c r="F136" s="209"/>
    </row>
    <row r="137" spans="1:6">
      <c r="A137" s="54" t="s">
        <v>102</v>
      </c>
      <c r="B137" s="17"/>
      <c r="C137" s="82"/>
      <c r="D137" s="209"/>
      <c r="E137" s="209"/>
      <c r="F137" s="209"/>
    </row>
    <row r="138" spans="1:6" ht="25.5">
      <c r="A138" s="17" t="s">
        <v>77</v>
      </c>
      <c r="B138" s="17"/>
      <c r="C138" s="82"/>
      <c r="D138" s="209"/>
      <c r="E138" s="209"/>
      <c r="F138" s="209"/>
    </row>
    <row r="139" spans="1:6">
      <c r="A139" s="55" t="s">
        <v>490</v>
      </c>
      <c r="B139" s="80">
        <v>1</v>
      </c>
      <c r="C139" s="82"/>
      <c r="D139" s="209"/>
      <c r="E139" s="209"/>
      <c r="F139" s="209"/>
    </row>
    <row r="140" spans="1:6">
      <c r="A140" s="80" t="s">
        <v>79</v>
      </c>
      <c r="B140" s="80"/>
      <c r="C140" s="82"/>
      <c r="D140" s="209"/>
      <c r="E140" s="209"/>
      <c r="F140" s="209"/>
    </row>
    <row r="141" spans="1:6">
      <c r="A141" s="55" t="s">
        <v>491</v>
      </c>
      <c r="B141" s="80"/>
      <c r="C141" s="82"/>
      <c r="D141" s="209"/>
      <c r="E141" s="209"/>
      <c r="F141" s="209"/>
    </row>
    <row r="142" spans="1:6">
      <c r="A142" s="80" t="s">
        <v>152</v>
      </c>
      <c r="B142" s="80"/>
      <c r="C142" s="82"/>
      <c r="D142" s="209"/>
      <c r="E142" s="209"/>
      <c r="F142" s="209"/>
    </row>
    <row r="143" spans="1:6">
      <c r="A143" s="80" t="s">
        <v>78</v>
      </c>
      <c r="B143" s="80"/>
      <c r="C143" s="82"/>
      <c r="D143" s="209"/>
      <c r="E143" s="209"/>
      <c r="F143" s="209"/>
    </row>
    <row r="144" spans="1:6">
      <c r="A144" s="82"/>
      <c r="B144" s="82"/>
      <c r="C144" s="82"/>
      <c r="D144" s="209"/>
      <c r="E144" s="209"/>
      <c r="F144" s="209"/>
    </row>
    <row r="145" spans="1:6" ht="14.25">
      <c r="A145" s="84" t="str">
        <f>'SR Area B_nuova'!A46:F46</f>
        <v>B.04 Verifica dell'aggiudicazione e stipula del contratto</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76.5">
      <c r="A150" s="15" t="s">
        <v>49</v>
      </c>
      <c r="B150" s="76"/>
      <c r="C150" s="77"/>
      <c r="D150" s="78" t="s">
        <v>51</v>
      </c>
      <c r="E150" s="76"/>
      <c r="F150" s="77"/>
    </row>
    <row r="151" spans="1:6">
      <c r="A151" s="79" t="s">
        <v>43</v>
      </c>
      <c r="B151" s="80">
        <v>1</v>
      </c>
      <c r="C151" s="77"/>
      <c r="D151" s="80" t="s">
        <v>52</v>
      </c>
      <c r="E151" s="80"/>
      <c r="F151" s="77"/>
    </row>
    <row r="152" spans="1:6">
      <c r="A152" s="79" t="s">
        <v>44</v>
      </c>
      <c r="B152" s="80"/>
      <c r="C152" s="77"/>
      <c r="D152" s="80" t="s">
        <v>53</v>
      </c>
      <c r="E152" s="80"/>
      <c r="F152" s="77"/>
    </row>
    <row r="153" spans="1:6">
      <c r="A153" s="79" t="s">
        <v>45</v>
      </c>
      <c r="B153" s="80"/>
      <c r="C153" s="77"/>
      <c r="D153" s="80" t="s">
        <v>54</v>
      </c>
      <c r="E153" s="80">
        <v>3</v>
      </c>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ht="12.75" customHeight="1">
      <c r="A160" s="55" t="s">
        <v>484</v>
      </c>
      <c r="B160" s="80"/>
      <c r="C160" s="82"/>
      <c r="D160" s="55" t="s">
        <v>492</v>
      </c>
      <c r="E160" s="80"/>
      <c r="F160" s="82"/>
    </row>
    <row r="161" spans="1:6" ht="12.75" customHeight="1">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v>1</v>
      </c>
      <c r="F167" s="82"/>
    </row>
    <row r="168" spans="1:6">
      <c r="A168" s="212" t="s">
        <v>485</v>
      </c>
      <c r="B168" s="80"/>
      <c r="C168" s="82"/>
      <c r="D168" s="233" t="s">
        <v>512</v>
      </c>
      <c r="E168" s="80"/>
      <c r="F168" s="82"/>
    </row>
    <row r="169" spans="1:6">
      <c r="A169" s="80" t="s">
        <v>150</v>
      </c>
      <c r="B169" s="80"/>
      <c r="C169" s="82"/>
      <c r="D169" s="233" t="s">
        <v>515</v>
      </c>
      <c r="E169" s="80"/>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c r="C175" s="82"/>
      <c r="D175" s="80" t="s">
        <v>73</v>
      </c>
      <c r="E175" s="80"/>
      <c r="F175" s="82"/>
    </row>
    <row r="176" spans="1:6" ht="25.5">
      <c r="A176" s="213" t="s">
        <v>487</v>
      </c>
      <c r="B176" s="80"/>
      <c r="C176" s="82"/>
      <c r="D176" s="80" t="s">
        <v>74</v>
      </c>
      <c r="E176" s="80">
        <v>2</v>
      </c>
      <c r="F176" s="82"/>
    </row>
    <row r="177" spans="1:6" ht="25.5">
      <c r="A177" s="213" t="s">
        <v>488</v>
      </c>
      <c r="B177" s="80"/>
      <c r="C177" s="82"/>
      <c r="D177" s="213" t="s">
        <v>508</v>
      </c>
      <c r="E177" s="80"/>
      <c r="F177" s="82"/>
    </row>
    <row r="178" spans="1:6" ht="25.5">
      <c r="A178" s="214" t="s">
        <v>489</v>
      </c>
      <c r="B178" s="80"/>
      <c r="C178" s="82"/>
      <c r="D178" s="233" t="s">
        <v>509</v>
      </c>
      <c r="E178" s="80"/>
      <c r="F178" s="82"/>
    </row>
    <row r="179" spans="1:6" ht="25.5">
      <c r="A179" s="86" t="s">
        <v>71</v>
      </c>
      <c r="B179" s="80">
        <v>5</v>
      </c>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09"/>
      <c r="E185" s="209"/>
      <c r="F185" s="209"/>
    </row>
    <row r="186" spans="1:6">
      <c r="A186" s="54" t="s">
        <v>102</v>
      </c>
      <c r="B186" s="17"/>
      <c r="C186" s="82"/>
      <c r="D186" s="209"/>
      <c r="E186" s="209"/>
      <c r="F186" s="209"/>
    </row>
    <row r="187" spans="1:6" ht="25.5">
      <c r="A187" s="17" t="s">
        <v>77</v>
      </c>
      <c r="B187" s="17"/>
      <c r="C187" s="82"/>
      <c r="D187" s="209"/>
      <c r="E187" s="209"/>
      <c r="F187" s="209"/>
    </row>
    <row r="188" spans="1:6">
      <c r="A188" s="55" t="s">
        <v>490</v>
      </c>
      <c r="B188" s="80">
        <v>1</v>
      </c>
      <c r="C188" s="82"/>
      <c r="D188" s="209"/>
      <c r="E188" s="209"/>
      <c r="F188" s="209"/>
    </row>
    <row r="189" spans="1:6">
      <c r="A189" s="80" t="s">
        <v>79</v>
      </c>
      <c r="B189" s="80"/>
      <c r="C189" s="82"/>
      <c r="D189" s="209"/>
      <c r="E189" s="209"/>
      <c r="F189" s="209"/>
    </row>
    <row r="190" spans="1:6">
      <c r="A190" s="55" t="s">
        <v>491</v>
      </c>
      <c r="B190" s="80"/>
      <c r="C190" s="82"/>
      <c r="D190" s="209"/>
      <c r="E190" s="209"/>
      <c r="F190" s="209"/>
    </row>
    <row r="191" spans="1:6">
      <c r="A191" s="80" t="s">
        <v>152</v>
      </c>
      <c r="B191" s="80"/>
      <c r="C191" s="82"/>
      <c r="D191" s="209"/>
      <c r="E191" s="209"/>
      <c r="F191" s="209"/>
    </row>
    <row r="192" spans="1:6">
      <c r="A192" s="80" t="s">
        <v>78</v>
      </c>
      <c r="B192" s="80"/>
      <c r="C192" s="82"/>
      <c r="D192" s="209"/>
      <c r="E192" s="209"/>
      <c r="F192" s="209"/>
    </row>
    <row r="193" spans="1:6">
      <c r="A193" s="82"/>
      <c r="B193" s="82"/>
      <c r="C193" s="82"/>
      <c r="D193" s="209"/>
      <c r="E193" s="209"/>
      <c r="F193" s="209"/>
    </row>
    <row r="194" spans="1:6" ht="15" thickBot="1">
      <c r="A194" s="84" t="str">
        <f>'SR Area B_nuova'!A60:F60</f>
        <v>B.05 Esecuzione del contratto</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c r="C199" s="77"/>
      <c r="D199" s="80" t="s">
        <v>52</v>
      </c>
      <c r="E199" s="80"/>
      <c r="F199" s="77"/>
    </row>
    <row r="200" spans="1:6">
      <c r="A200" s="79" t="s">
        <v>44</v>
      </c>
      <c r="B200" s="80">
        <v>2</v>
      </c>
      <c r="C200" s="77"/>
      <c r="D200" s="80" t="s">
        <v>53</v>
      </c>
      <c r="E200" s="80"/>
      <c r="F200" s="77"/>
    </row>
    <row r="201" spans="1:6">
      <c r="A201" s="79" t="s">
        <v>45</v>
      </c>
      <c r="B201" s="80"/>
      <c r="C201" s="77"/>
      <c r="D201" s="80" t="s">
        <v>54</v>
      </c>
      <c r="E201" s="80">
        <v>3</v>
      </c>
      <c r="F201" s="77"/>
    </row>
    <row r="202" spans="1:6" ht="25.5">
      <c r="A202" s="79" t="s">
        <v>47</v>
      </c>
      <c r="B202" s="80"/>
      <c r="C202" s="77"/>
      <c r="D202" s="80" t="s">
        <v>55</v>
      </c>
      <c r="E202" s="80"/>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v>5</v>
      </c>
      <c r="C211" s="82"/>
      <c r="E211" s="80"/>
      <c r="F211" s="82"/>
    </row>
    <row r="212" spans="1:6">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v>1</v>
      </c>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c r="F223" s="82"/>
    </row>
    <row r="224" spans="1:6" ht="25.5">
      <c r="A224" s="213" t="s">
        <v>487</v>
      </c>
      <c r="B224" s="80"/>
      <c r="C224" s="82"/>
      <c r="D224" s="80" t="s">
        <v>74</v>
      </c>
      <c r="E224" s="80">
        <v>2</v>
      </c>
      <c r="F224" s="82"/>
    </row>
    <row r="225" spans="1:6" ht="25.5">
      <c r="A225" s="213" t="s">
        <v>488</v>
      </c>
      <c r="B225" s="80"/>
      <c r="C225" s="82"/>
      <c r="D225" s="213" t="s">
        <v>508</v>
      </c>
      <c r="E225" s="80"/>
      <c r="F225" s="82"/>
    </row>
    <row r="226" spans="1:6" ht="25.5">
      <c r="A226" s="214" t="s">
        <v>489</v>
      </c>
      <c r="B226" s="80"/>
      <c r="C226" s="82"/>
      <c r="D226" s="233" t="s">
        <v>509</v>
      </c>
      <c r="E226" s="80"/>
      <c r="F226" s="82"/>
    </row>
    <row r="227" spans="1:6" ht="25.5">
      <c r="A227" s="86" t="s">
        <v>71</v>
      </c>
      <c r="B227" s="80">
        <v>5</v>
      </c>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09"/>
      <c r="E233" s="209"/>
      <c r="F233" s="209"/>
    </row>
    <row r="234" spans="1:6">
      <c r="A234" s="54" t="s">
        <v>102</v>
      </c>
      <c r="B234" s="17"/>
      <c r="C234" s="82"/>
      <c r="D234" s="209"/>
      <c r="E234" s="209"/>
      <c r="F234" s="209"/>
    </row>
    <row r="235" spans="1:6" ht="25.5">
      <c r="A235" s="17" t="s">
        <v>77</v>
      </c>
      <c r="B235" s="17"/>
      <c r="C235" s="82"/>
      <c r="D235" s="209"/>
      <c r="E235" s="209"/>
      <c r="F235" s="209"/>
    </row>
    <row r="236" spans="1:6">
      <c r="A236" s="55" t="s">
        <v>490</v>
      </c>
      <c r="B236" s="80">
        <v>1</v>
      </c>
      <c r="C236" s="82"/>
      <c r="D236" s="209"/>
      <c r="E236" s="209"/>
      <c r="F236" s="209"/>
    </row>
    <row r="237" spans="1:6">
      <c r="A237" s="80" t="s">
        <v>79</v>
      </c>
      <c r="B237" s="80"/>
      <c r="C237" s="82"/>
      <c r="D237" s="209"/>
      <c r="E237" s="209"/>
      <c r="F237" s="209"/>
    </row>
    <row r="238" spans="1:6">
      <c r="A238" s="55" t="s">
        <v>491</v>
      </c>
      <c r="B238" s="80"/>
      <c r="C238" s="82"/>
      <c r="D238" s="209"/>
      <c r="E238" s="209"/>
      <c r="F238" s="209"/>
    </row>
    <row r="239" spans="1:6">
      <c r="A239" s="80" t="s">
        <v>152</v>
      </c>
      <c r="B239" s="80"/>
      <c r="C239" s="82"/>
      <c r="D239" s="209"/>
      <c r="E239" s="209"/>
      <c r="F239" s="209"/>
    </row>
    <row r="240" spans="1:6">
      <c r="A240" s="80" t="s">
        <v>78</v>
      </c>
      <c r="B240" s="80"/>
      <c r="C240" s="82"/>
      <c r="D240" s="209"/>
      <c r="E240" s="209"/>
      <c r="F240" s="209"/>
    </row>
    <row r="241" spans="1:6">
      <c r="A241" s="82"/>
      <c r="B241" s="82"/>
      <c r="C241" s="82"/>
      <c r="D241" s="209"/>
      <c r="E241" s="209"/>
      <c r="F241" s="209"/>
    </row>
    <row r="242" spans="1:6" ht="15" thickBot="1">
      <c r="A242" s="84" t="str">
        <f>'SR Area B_nuova'!A74:F74</f>
        <v>B.06 Rendicontazione del contratto</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c r="C247" s="77"/>
      <c r="D247" s="80" t="s">
        <v>52</v>
      </c>
      <c r="E247" s="80"/>
      <c r="F247" s="77"/>
    </row>
    <row r="248" spans="1:6">
      <c r="A248" s="79" t="s">
        <v>44</v>
      </c>
      <c r="B248" s="80">
        <v>2</v>
      </c>
      <c r="C248" s="77"/>
      <c r="D248" s="80" t="s">
        <v>53</v>
      </c>
      <c r="E248" s="80"/>
      <c r="F248" s="77"/>
    </row>
    <row r="249" spans="1:6">
      <c r="A249" s="79" t="s">
        <v>45</v>
      </c>
      <c r="B249" s="80"/>
      <c r="C249" s="77"/>
      <c r="D249" s="80" t="s">
        <v>54</v>
      </c>
      <c r="E249" s="80">
        <v>3</v>
      </c>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v>5</v>
      </c>
      <c r="C259" s="82"/>
      <c r="E259" s="80"/>
      <c r="F259" s="82"/>
    </row>
    <row r="260" spans="1:6">
      <c r="A260" s="82"/>
      <c r="B260" s="82"/>
      <c r="C260" s="82"/>
      <c r="D260" s="82"/>
      <c r="E260" s="82"/>
      <c r="F260" s="82"/>
    </row>
    <row r="261" spans="1:6">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v>1</v>
      </c>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c r="F271" s="82"/>
    </row>
    <row r="272" spans="1:6" ht="25.5">
      <c r="A272" s="213" t="s">
        <v>487</v>
      </c>
      <c r="B272" s="80"/>
      <c r="C272" s="82"/>
      <c r="D272" s="80" t="s">
        <v>74</v>
      </c>
      <c r="E272" s="80">
        <v>2</v>
      </c>
      <c r="F272" s="82"/>
    </row>
    <row r="273" spans="1:6" ht="25.5">
      <c r="A273" s="213" t="s">
        <v>488</v>
      </c>
      <c r="B273" s="80"/>
      <c r="C273" s="82"/>
      <c r="D273" s="213" t="s">
        <v>508</v>
      </c>
      <c r="E273" s="80"/>
      <c r="F273" s="82"/>
    </row>
    <row r="274" spans="1:6" ht="25.5">
      <c r="A274" s="214" t="s">
        <v>489</v>
      </c>
      <c r="B274" s="80"/>
      <c r="C274" s="82"/>
      <c r="D274" s="233" t="s">
        <v>509</v>
      </c>
      <c r="E274" s="80"/>
      <c r="F274" s="82"/>
    </row>
    <row r="275" spans="1:6" ht="25.5">
      <c r="A275" s="86" t="s">
        <v>71</v>
      </c>
      <c r="B275" s="80">
        <v>5</v>
      </c>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09"/>
      <c r="E281" s="209"/>
      <c r="F281" s="209"/>
    </row>
    <row r="282" spans="1:6">
      <c r="A282" s="54" t="s">
        <v>102</v>
      </c>
      <c r="B282" s="17"/>
      <c r="C282" s="82"/>
      <c r="D282" s="209"/>
      <c r="E282" s="209"/>
      <c r="F282" s="209"/>
    </row>
    <row r="283" spans="1:6" ht="25.5">
      <c r="A283" s="17" t="s">
        <v>77</v>
      </c>
      <c r="B283" s="17"/>
      <c r="C283" s="82"/>
      <c r="D283" s="209"/>
      <c r="E283" s="209"/>
      <c r="F283" s="209"/>
    </row>
    <row r="284" spans="1:6">
      <c r="A284" s="55" t="s">
        <v>490</v>
      </c>
      <c r="B284" s="80">
        <v>1</v>
      </c>
      <c r="C284" s="82"/>
      <c r="D284" s="209"/>
      <c r="E284" s="209"/>
      <c r="F284" s="209"/>
    </row>
    <row r="285" spans="1:6">
      <c r="A285" s="80" t="s">
        <v>79</v>
      </c>
      <c r="B285" s="80"/>
      <c r="C285" s="82"/>
      <c r="D285" s="209"/>
      <c r="E285" s="209"/>
      <c r="F285" s="209"/>
    </row>
    <row r="286" spans="1:6">
      <c r="A286" s="55" t="s">
        <v>491</v>
      </c>
      <c r="B286" s="80"/>
      <c r="C286" s="82"/>
      <c r="D286" s="209"/>
      <c r="E286" s="209"/>
      <c r="F286" s="209"/>
    </row>
    <row r="287" spans="1:6">
      <c r="A287" s="80" t="s">
        <v>152</v>
      </c>
      <c r="B287" s="80"/>
      <c r="C287" s="82"/>
      <c r="D287" s="209"/>
      <c r="E287" s="209"/>
      <c r="F287" s="209"/>
    </row>
    <row r="288" spans="1:6">
      <c r="A288" s="80" t="s">
        <v>78</v>
      </c>
      <c r="B288" s="80"/>
      <c r="C288" s="82"/>
      <c r="D288" s="209"/>
      <c r="E288" s="209"/>
      <c r="F288" s="209"/>
    </row>
    <row r="289" spans="1:6">
      <c r="A289" s="82"/>
      <c r="B289" s="82"/>
      <c r="C289" s="82"/>
      <c r="D289" s="209"/>
      <c r="E289" s="209"/>
      <c r="F289" s="209"/>
    </row>
  </sheetData>
  <mergeCells count="18">
    <mergeCell ref="D84:F87"/>
    <mergeCell ref="A2:B3"/>
    <mergeCell ref="D2:E3"/>
    <mergeCell ref="D36:F39"/>
    <mergeCell ref="A50:B51"/>
    <mergeCell ref="D50:E51"/>
    <mergeCell ref="D277:F280"/>
    <mergeCell ref="A98:B99"/>
    <mergeCell ref="D98:E99"/>
    <mergeCell ref="D132:F135"/>
    <mergeCell ref="A147:B148"/>
    <mergeCell ref="D147:E148"/>
    <mergeCell ref="D181:F184"/>
    <mergeCell ref="A195:B196"/>
    <mergeCell ref="D195:E196"/>
    <mergeCell ref="D229:F232"/>
    <mergeCell ref="A243:B244"/>
    <mergeCell ref="D243:E244"/>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sheetPr>
    <tabColor rgb="FF7030A0"/>
    <pageSetUpPr fitToPage="1"/>
  </sheetPr>
  <dimension ref="A1:F578"/>
  <sheetViews>
    <sheetView topLeftCell="A100" zoomScale="80" zoomScaleNormal="80" workbookViewId="0">
      <selection activeCell="B577" sqref="B577"/>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C'!A3:D3</f>
        <v>C.1.1.1 Iscrizione/modifica/cancellazione (su istanza di parte) al RI/REA/AA</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c r="C6" s="77"/>
      <c r="D6" s="80" t="s">
        <v>52</v>
      </c>
      <c r="E6" s="80"/>
      <c r="F6" s="77"/>
    </row>
    <row r="7" spans="1:6">
      <c r="A7" s="79" t="s">
        <v>44</v>
      </c>
      <c r="B7" s="80">
        <v>2</v>
      </c>
      <c r="C7" s="77"/>
      <c r="D7" s="80" t="s">
        <v>53</v>
      </c>
      <c r="E7" s="80"/>
      <c r="F7" s="77"/>
    </row>
    <row r="8" spans="1:6">
      <c r="A8" s="79" t="s">
        <v>45</v>
      </c>
      <c r="B8" s="80"/>
      <c r="C8" s="77"/>
      <c r="D8" s="80" t="s">
        <v>54</v>
      </c>
      <c r="E8" s="80"/>
      <c r="F8" s="77"/>
    </row>
    <row r="9" spans="1:6" ht="25.5">
      <c r="A9" s="79" t="s">
        <v>47</v>
      </c>
      <c r="B9" s="80"/>
      <c r="C9" s="77"/>
      <c r="D9" s="80" t="s">
        <v>55</v>
      </c>
      <c r="E9" s="80">
        <v>4</v>
      </c>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v>1</v>
      </c>
      <c r="F30" s="82"/>
    </row>
    <row r="31" spans="1:6" ht="25.5">
      <c r="A31" s="213" t="s">
        <v>487</v>
      </c>
      <c r="B31" s="80"/>
      <c r="C31" s="82"/>
      <c r="D31" s="80" t="s">
        <v>74</v>
      </c>
      <c r="E31" s="80"/>
      <c r="F31" s="82"/>
    </row>
    <row r="32" spans="1:6" ht="25.5">
      <c r="A32" s="213" t="s">
        <v>488</v>
      </c>
      <c r="B32" s="80">
        <v>3</v>
      </c>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c r="A39" s="80" t="s">
        <v>62</v>
      </c>
      <c r="B39" s="80"/>
      <c r="C39" s="82"/>
      <c r="D39" s="323"/>
      <c r="E39" s="323"/>
      <c r="F39" s="323"/>
    </row>
    <row r="40" spans="1:6">
      <c r="A40" s="82"/>
      <c r="B40" s="82"/>
      <c r="C40" s="82"/>
      <c r="D40" s="211"/>
      <c r="E40" s="211"/>
      <c r="F40" s="211"/>
    </row>
    <row r="41" spans="1:6">
      <c r="A41" s="54" t="s">
        <v>102</v>
      </c>
      <c r="B41" s="17"/>
      <c r="C41" s="82"/>
      <c r="D41" s="211"/>
      <c r="E41" s="211"/>
      <c r="F41" s="211"/>
    </row>
    <row r="42" spans="1:6" ht="39" customHeight="1">
      <c r="A42" s="17" t="s">
        <v>77</v>
      </c>
      <c r="B42" s="17"/>
      <c r="C42" s="82"/>
      <c r="D42" s="211"/>
      <c r="E42" s="211"/>
      <c r="F42" s="211"/>
    </row>
    <row r="43" spans="1:6">
      <c r="A43" s="55" t="s">
        <v>490</v>
      </c>
      <c r="B43" s="80">
        <v>1</v>
      </c>
      <c r="C43" s="82"/>
      <c r="D43" s="211"/>
      <c r="E43" s="211"/>
      <c r="F43" s="211"/>
    </row>
    <row r="44" spans="1:6">
      <c r="A44" s="80" t="s">
        <v>79</v>
      </c>
      <c r="B44" s="80"/>
      <c r="C44" s="82"/>
      <c r="D44" s="211"/>
      <c r="E44" s="211"/>
      <c r="F44" s="211"/>
    </row>
    <row r="45" spans="1:6">
      <c r="A45" s="55" t="s">
        <v>491</v>
      </c>
      <c r="B45" s="80"/>
      <c r="C45" s="82"/>
      <c r="D45" s="211"/>
      <c r="E45" s="211"/>
      <c r="F45" s="211"/>
    </row>
    <row r="46" spans="1:6">
      <c r="A46" s="80" t="s">
        <v>152</v>
      </c>
      <c r="B46" s="80"/>
      <c r="C46" s="82"/>
      <c r="D46" s="211"/>
      <c r="E46" s="211"/>
      <c r="F46" s="211"/>
    </row>
    <row r="47" spans="1:6">
      <c r="A47" s="80" t="s">
        <v>78</v>
      </c>
      <c r="B47" s="80"/>
      <c r="C47" s="82"/>
      <c r="D47" s="211"/>
      <c r="E47" s="211"/>
      <c r="F47" s="211"/>
    </row>
    <row r="48" spans="1:6">
      <c r="A48" s="82"/>
      <c r="B48" s="82"/>
      <c r="C48" s="82"/>
      <c r="D48" s="211"/>
      <c r="E48" s="211"/>
      <c r="F48" s="211"/>
    </row>
    <row r="49" spans="1:6" ht="15" thickBot="1">
      <c r="A49" s="84" t="str">
        <f>'SR Area C'!A17:D17</f>
        <v>C.1.1.2 Iscrizioni d’ufficio al RI/REA/AA</v>
      </c>
      <c r="B49" s="73"/>
      <c r="C49" s="73"/>
      <c r="D49" s="73"/>
      <c r="E49" s="73"/>
      <c r="F49" s="73"/>
    </row>
    <row r="50" spans="1:6" ht="12.75" customHeight="1">
      <c r="A50" s="371" t="s">
        <v>426</v>
      </c>
      <c r="B50" s="372"/>
      <c r="C50" s="74"/>
      <c r="D50" s="375" t="s">
        <v>427</v>
      </c>
      <c r="E50" s="372"/>
      <c r="F50" s="74"/>
    </row>
    <row r="51" spans="1:6" ht="12.75" customHeight="1" thickBot="1">
      <c r="A51" s="373"/>
      <c r="B51" s="374"/>
      <c r="C51" s="75"/>
      <c r="D51" s="374"/>
      <c r="E51" s="374"/>
      <c r="F51" s="75"/>
    </row>
    <row r="52" spans="1:6" ht="13.5" customHeight="1">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c r="F54" s="77"/>
    </row>
    <row r="55" spans="1:6">
      <c r="A55" s="79" t="s">
        <v>44</v>
      </c>
      <c r="B55" s="80"/>
      <c r="C55" s="77"/>
      <c r="D55" s="80" t="s">
        <v>53</v>
      </c>
      <c r="E55" s="80"/>
      <c r="F55" s="77"/>
    </row>
    <row r="56" spans="1:6">
      <c r="A56" s="79" t="s">
        <v>45</v>
      </c>
      <c r="B56" s="80"/>
      <c r="C56" s="77"/>
      <c r="D56" s="80" t="s">
        <v>54</v>
      </c>
      <c r="E56" s="80"/>
      <c r="F56" s="77"/>
    </row>
    <row r="57" spans="1:6" ht="25.5">
      <c r="A57" s="79" t="s">
        <v>47</v>
      </c>
      <c r="B57" s="80"/>
      <c r="C57" s="77"/>
      <c r="D57" s="80" t="s">
        <v>55</v>
      </c>
      <c r="E57" s="80">
        <v>4</v>
      </c>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ht="31.5" customHeight="1">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c r="F78" s="82"/>
    </row>
    <row r="79" spans="1:6" ht="25.5">
      <c r="A79" s="213" t="s">
        <v>487</v>
      </c>
      <c r="B79" s="80"/>
      <c r="C79" s="82"/>
      <c r="D79" s="80" t="s">
        <v>74</v>
      </c>
      <c r="E79" s="80">
        <v>2</v>
      </c>
      <c r="F79" s="82"/>
    </row>
    <row r="80" spans="1:6" ht="25.5">
      <c r="A80" s="213" t="s">
        <v>488</v>
      </c>
      <c r="B80" s="80">
        <v>3</v>
      </c>
      <c r="C80" s="82"/>
      <c r="D80" s="213" t="s">
        <v>508</v>
      </c>
      <c r="E80" s="80"/>
      <c r="F80" s="82"/>
    </row>
    <row r="81" spans="1:6" ht="25.5">
      <c r="A81" s="214" t="s">
        <v>489</v>
      </c>
      <c r="B81" s="80"/>
      <c r="C81" s="82"/>
      <c r="D81" s="233" t="s">
        <v>509</v>
      </c>
      <c r="E81" s="80"/>
      <c r="F81" s="82"/>
    </row>
    <row r="82" spans="1:6" ht="25.5">
      <c r="A82" s="86" t="s">
        <v>71</v>
      </c>
      <c r="B82" s="80"/>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ht="12.75" customHeight="1">
      <c r="A87" s="80" t="s">
        <v>62</v>
      </c>
      <c r="B87" s="80"/>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v>1</v>
      </c>
      <c r="C91" s="82"/>
      <c r="D91" s="211"/>
      <c r="E91" s="211"/>
      <c r="F91" s="211"/>
    </row>
    <row r="92" spans="1:6">
      <c r="A92" s="80" t="s">
        <v>79</v>
      </c>
      <c r="B92" s="80"/>
      <c r="C92" s="82"/>
      <c r="D92" s="211"/>
      <c r="E92" s="211"/>
      <c r="F92" s="211"/>
    </row>
    <row r="93" spans="1:6">
      <c r="A93" s="55" t="s">
        <v>491</v>
      </c>
      <c r="B93" s="80"/>
      <c r="C93" s="82"/>
      <c r="D93" s="211"/>
      <c r="E93" s="211"/>
      <c r="F93" s="211"/>
    </row>
    <row r="94" spans="1:6">
      <c r="A94" s="80" t="s">
        <v>152</v>
      </c>
      <c r="B94" s="80"/>
      <c r="C94" s="82"/>
      <c r="D94" s="211"/>
      <c r="E94" s="211"/>
      <c r="F94" s="211"/>
    </row>
    <row r="95" spans="1:6">
      <c r="A95" s="80" t="s">
        <v>78</v>
      </c>
      <c r="B95" s="80"/>
      <c r="C95" s="82"/>
      <c r="D95" s="211"/>
      <c r="E95" s="211"/>
      <c r="F95" s="211"/>
    </row>
    <row r="96" spans="1:6">
      <c r="A96" s="82"/>
      <c r="B96" s="82"/>
      <c r="C96" s="82"/>
      <c r="D96" s="211"/>
      <c r="E96" s="211"/>
      <c r="F96" s="211"/>
    </row>
    <row r="97" spans="1:6" ht="15" thickBot="1">
      <c r="A97" s="84" t="str">
        <f>'SR Area C'!A31:D31</f>
        <v>C.1.1.3 Cancellazioni d’ufficio al RI/REA/AA</v>
      </c>
      <c r="B97" s="73"/>
      <c r="C97" s="73"/>
      <c r="D97" s="73"/>
      <c r="E97" s="73"/>
      <c r="F97" s="73"/>
    </row>
    <row r="98" spans="1:6" ht="12.75" customHeight="1">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28.5" customHeight="1">
      <c r="A101" s="15" t="s">
        <v>49</v>
      </c>
      <c r="B101" s="76"/>
      <c r="C101" s="77"/>
      <c r="D101" s="78" t="s">
        <v>51</v>
      </c>
      <c r="E101" s="76"/>
      <c r="F101" s="77"/>
    </row>
    <row r="102" spans="1:6">
      <c r="A102" s="79" t="s">
        <v>43</v>
      </c>
      <c r="B102" s="80">
        <v>1</v>
      </c>
      <c r="C102" s="77"/>
      <c r="D102" s="80" t="s">
        <v>52</v>
      </c>
      <c r="E102" s="80"/>
      <c r="F102" s="77"/>
    </row>
    <row r="103" spans="1:6">
      <c r="A103" s="79" t="s">
        <v>44</v>
      </c>
      <c r="B103" s="80"/>
      <c r="C103" s="77"/>
      <c r="D103" s="80" t="s">
        <v>53</v>
      </c>
      <c r="E103" s="80"/>
      <c r="F103" s="77"/>
    </row>
    <row r="104" spans="1:6">
      <c r="A104" s="79" t="s">
        <v>45</v>
      </c>
      <c r="B104" s="80"/>
      <c r="C104" s="77"/>
      <c r="D104" s="80" t="s">
        <v>54</v>
      </c>
      <c r="E104" s="80"/>
      <c r="F104" s="77"/>
    </row>
    <row r="105" spans="1:6" ht="25.5">
      <c r="A105" s="79" t="s">
        <v>47</v>
      </c>
      <c r="B105" s="80"/>
      <c r="C105" s="77"/>
      <c r="D105" s="80" t="s">
        <v>55</v>
      </c>
      <c r="E105" s="80">
        <v>4</v>
      </c>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c r="C111" s="82"/>
      <c r="D111" s="55" t="s">
        <v>492</v>
      </c>
      <c r="E111" s="80"/>
      <c r="F111" s="82"/>
    </row>
    <row r="112" spans="1:6">
      <c r="A112" s="55" t="s">
        <v>482</v>
      </c>
      <c r="B112" s="80"/>
      <c r="C112" s="82"/>
      <c r="D112" s="80"/>
      <c r="E112" s="80"/>
      <c r="F112" s="82"/>
    </row>
    <row r="113" spans="1:6" ht="51" customHeight="1">
      <c r="A113" s="55" t="s">
        <v>483</v>
      </c>
      <c r="B113" s="80"/>
      <c r="C113" s="82"/>
      <c r="D113" s="80"/>
      <c r="E113" s="80"/>
      <c r="F113" s="82"/>
    </row>
    <row r="114" spans="1:6">
      <c r="A114" s="80" t="s">
        <v>60</v>
      </c>
      <c r="B114" s="80">
        <v>5</v>
      </c>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v>1</v>
      </c>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c r="F122" s="82"/>
    </row>
    <row r="123" spans="1:6">
      <c r="A123" s="82"/>
      <c r="B123" s="82"/>
      <c r="C123" s="82"/>
      <c r="D123" s="82"/>
      <c r="E123" s="82"/>
      <c r="F123" s="82"/>
    </row>
    <row r="124" spans="1:6">
      <c r="A124" s="54" t="s">
        <v>67</v>
      </c>
      <c r="B124" s="76"/>
      <c r="C124" s="82"/>
      <c r="D124" s="54" t="s">
        <v>68</v>
      </c>
      <c r="E124" s="76"/>
      <c r="F124" s="82"/>
    </row>
    <row r="125" spans="1:6" ht="52.5" customHeight="1">
      <c r="A125" s="17" t="s">
        <v>69</v>
      </c>
      <c r="B125" s="76"/>
      <c r="C125" s="82"/>
      <c r="D125" s="17" t="s">
        <v>72</v>
      </c>
      <c r="E125" s="76"/>
      <c r="F125" s="82"/>
    </row>
    <row r="126" spans="1:6">
      <c r="A126" s="80" t="s">
        <v>70</v>
      </c>
      <c r="B126" s="80"/>
      <c r="C126" s="82"/>
      <c r="D126" s="80" t="s">
        <v>73</v>
      </c>
      <c r="E126" s="80"/>
      <c r="F126" s="82"/>
    </row>
    <row r="127" spans="1:6" ht="25.5">
      <c r="A127" s="213" t="s">
        <v>487</v>
      </c>
      <c r="B127" s="80"/>
      <c r="C127" s="82"/>
      <c r="D127" s="80" t="s">
        <v>74</v>
      </c>
      <c r="E127" s="80">
        <v>2</v>
      </c>
      <c r="F127" s="82"/>
    </row>
    <row r="128" spans="1:6" ht="25.5">
      <c r="A128" s="213" t="s">
        <v>488</v>
      </c>
      <c r="B128" s="80">
        <v>3</v>
      </c>
      <c r="C128" s="82"/>
      <c r="D128" s="213" t="s">
        <v>508</v>
      </c>
      <c r="E128" s="80"/>
      <c r="F128" s="82"/>
    </row>
    <row r="129" spans="1:6" ht="25.5">
      <c r="A129" s="214" t="s">
        <v>489</v>
      </c>
      <c r="B129" s="80"/>
      <c r="C129" s="82"/>
      <c r="D129" s="233" t="s">
        <v>509</v>
      </c>
      <c r="E129" s="80"/>
      <c r="F129" s="82"/>
    </row>
    <row r="130" spans="1:6" ht="25.5">
      <c r="A130" s="86" t="s">
        <v>71</v>
      </c>
      <c r="B130" s="80"/>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11"/>
      <c r="E136" s="211"/>
      <c r="F136" s="211"/>
    </row>
    <row r="137" spans="1:6">
      <c r="A137" s="54" t="s">
        <v>102</v>
      </c>
      <c r="B137" s="17"/>
      <c r="C137" s="82"/>
      <c r="D137" s="211"/>
      <c r="E137" s="211"/>
      <c r="F137" s="211"/>
    </row>
    <row r="138" spans="1:6" ht="25.5">
      <c r="A138" s="17" t="s">
        <v>77</v>
      </c>
      <c r="B138" s="17"/>
      <c r="C138" s="82"/>
      <c r="D138" s="211"/>
      <c r="E138" s="211"/>
      <c r="F138" s="211"/>
    </row>
    <row r="139" spans="1:6">
      <c r="A139" s="55" t="s">
        <v>490</v>
      </c>
      <c r="B139" s="80">
        <v>1</v>
      </c>
      <c r="C139" s="82"/>
      <c r="D139" s="211"/>
      <c r="E139" s="211"/>
      <c r="F139" s="211"/>
    </row>
    <row r="140" spans="1:6">
      <c r="A140" s="80" t="s">
        <v>79</v>
      </c>
      <c r="B140" s="80"/>
      <c r="C140" s="82"/>
      <c r="D140" s="211"/>
      <c r="E140" s="211"/>
      <c r="F140" s="211"/>
    </row>
    <row r="141" spans="1:6">
      <c r="A141" s="55" t="s">
        <v>491</v>
      </c>
      <c r="B141" s="80"/>
      <c r="C141" s="82"/>
      <c r="D141" s="211"/>
      <c r="E141" s="211"/>
      <c r="F141" s="211"/>
    </row>
    <row r="142" spans="1:6">
      <c r="A142" s="80" t="s">
        <v>152</v>
      </c>
      <c r="B142" s="80"/>
      <c r="C142" s="82"/>
      <c r="D142" s="211"/>
      <c r="E142" s="211"/>
      <c r="F142" s="211"/>
    </row>
    <row r="143" spans="1:6">
      <c r="A143" s="80" t="s">
        <v>78</v>
      </c>
      <c r="B143" s="80"/>
      <c r="C143" s="82"/>
      <c r="D143" s="211"/>
      <c r="E143" s="211"/>
      <c r="F143" s="211"/>
    </row>
    <row r="144" spans="1:6">
      <c r="A144" s="82"/>
      <c r="B144" s="82"/>
      <c r="C144" s="82"/>
      <c r="D144" s="211"/>
      <c r="E144" s="211"/>
      <c r="F144" s="211"/>
    </row>
    <row r="145" spans="1:6" ht="14.25">
      <c r="A145" s="84" t="str">
        <f>'SR Area C'!A45:D45</f>
        <v>C.1.1.4 Accertamento violazioni amministrative (RI, REA, AA)</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76.5">
      <c r="A150" s="15" t="s">
        <v>49</v>
      </c>
      <c r="B150" s="76"/>
      <c r="C150" s="77"/>
      <c r="D150" s="78" t="s">
        <v>51</v>
      </c>
      <c r="E150" s="76"/>
      <c r="F150" s="77"/>
    </row>
    <row r="151" spans="1:6">
      <c r="A151" s="79" t="s">
        <v>43</v>
      </c>
      <c r="B151" s="80">
        <v>1</v>
      </c>
      <c r="C151" s="77"/>
      <c r="D151" s="80" t="s">
        <v>52</v>
      </c>
      <c r="E151" s="80"/>
      <c r="F151" s="77"/>
    </row>
    <row r="152" spans="1:6">
      <c r="A152" s="79" t="s">
        <v>44</v>
      </c>
      <c r="B152" s="80"/>
      <c r="C152" s="77"/>
      <c r="D152" s="80" t="s">
        <v>53</v>
      </c>
      <c r="E152" s="80"/>
      <c r="F152" s="77"/>
    </row>
    <row r="153" spans="1:6">
      <c r="A153" s="79" t="s">
        <v>45</v>
      </c>
      <c r="B153" s="80"/>
      <c r="C153" s="77"/>
      <c r="D153" s="80" t="s">
        <v>54</v>
      </c>
      <c r="E153" s="80">
        <v>3</v>
      </c>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ht="12.75" customHeight="1">
      <c r="A160" s="55" t="s">
        <v>484</v>
      </c>
      <c r="B160" s="80"/>
      <c r="C160" s="82"/>
      <c r="D160" s="55" t="s">
        <v>492</v>
      </c>
      <c r="E160" s="80"/>
      <c r="F160" s="82"/>
    </row>
    <row r="161" spans="1:6" ht="12.75" customHeight="1">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v>1</v>
      </c>
      <c r="F167" s="82"/>
    </row>
    <row r="168" spans="1:6">
      <c r="A168" s="212" t="s">
        <v>485</v>
      </c>
      <c r="B168" s="80"/>
      <c r="C168" s="82"/>
      <c r="D168" s="233" t="s">
        <v>512</v>
      </c>
      <c r="E168" s="80"/>
      <c r="F168" s="82"/>
    </row>
    <row r="169" spans="1:6">
      <c r="A169" s="80" t="s">
        <v>150</v>
      </c>
      <c r="B169" s="80"/>
      <c r="C169" s="82"/>
      <c r="D169" s="233" t="s">
        <v>515</v>
      </c>
      <c r="E169" s="80"/>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v>1</v>
      </c>
      <c r="C175" s="82"/>
      <c r="D175" s="80" t="s">
        <v>73</v>
      </c>
      <c r="E175" s="80">
        <v>1</v>
      </c>
      <c r="F175" s="82"/>
    </row>
    <row r="176" spans="1:6" ht="25.5">
      <c r="A176" s="213" t="s">
        <v>487</v>
      </c>
      <c r="B176" s="80"/>
      <c r="C176" s="82"/>
      <c r="D176" s="80" t="s">
        <v>74</v>
      </c>
      <c r="E176" s="80"/>
      <c r="F176" s="82"/>
    </row>
    <row r="177" spans="1:6" ht="25.5">
      <c r="A177" s="213" t="s">
        <v>488</v>
      </c>
      <c r="B177" s="80"/>
      <c r="C177" s="82"/>
      <c r="D177" s="213" t="s">
        <v>508</v>
      </c>
      <c r="E177" s="80"/>
      <c r="F177" s="82"/>
    </row>
    <row r="178" spans="1:6" ht="25.5">
      <c r="A178" s="214" t="s">
        <v>489</v>
      </c>
      <c r="B178" s="80"/>
      <c r="C178" s="82"/>
      <c r="D178" s="233" t="s">
        <v>509</v>
      </c>
      <c r="E178" s="80"/>
      <c r="F178" s="82"/>
    </row>
    <row r="179" spans="1:6" ht="25.5">
      <c r="A179" s="86" t="s">
        <v>71</v>
      </c>
      <c r="B179" s="80"/>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11"/>
      <c r="E185" s="211"/>
      <c r="F185" s="211"/>
    </row>
    <row r="186" spans="1:6">
      <c r="A186" s="54" t="s">
        <v>102</v>
      </c>
      <c r="B186" s="17"/>
      <c r="C186" s="82"/>
      <c r="D186" s="211"/>
      <c r="E186" s="211"/>
      <c r="F186" s="211"/>
    </row>
    <row r="187" spans="1:6" ht="25.5">
      <c r="A187" s="17" t="s">
        <v>77</v>
      </c>
      <c r="B187" s="17"/>
      <c r="C187" s="82"/>
      <c r="D187" s="211"/>
      <c r="E187" s="211"/>
      <c r="F187" s="211"/>
    </row>
    <row r="188" spans="1:6">
      <c r="A188" s="55" t="s">
        <v>490</v>
      </c>
      <c r="B188" s="80"/>
      <c r="C188" s="82"/>
      <c r="D188" s="211"/>
      <c r="E188" s="211"/>
      <c r="F188" s="211"/>
    </row>
    <row r="189" spans="1:6">
      <c r="A189" s="80" t="s">
        <v>79</v>
      </c>
      <c r="B189" s="80">
        <v>2</v>
      </c>
      <c r="C189" s="82"/>
      <c r="D189" s="211"/>
      <c r="E189" s="211"/>
      <c r="F189" s="211"/>
    </row>
    <row r="190" spans="1:6">
      <c r="A190" s="55" t="s">
        <v>491</v>
      </c>
      <c r="B190" s="80"/>
      <c r="C190" s="82"/>
      <c r="D190" s="211"/>
      <c r="E190" s="211"/>
      <c r="F190" s="211"/>
    </row>
    <row r="191" spans="1:6">
      <c r="A191" s="80" t="s">
        <v>152</v>
      </c>
      <c r="B191" s="80"/>
      <c r="C191" s="82"/>
      <c r="D191" s="211"/>
      <c r="E191" s="211"/>
      <c r="F191" s="211"/>
    </row>
    <row r="192" spans="1:6">
      <c r="A192" s="80" t="s">
        <v>78</v>
      </c>
      <c r="B192" s="80"/>
      <c r="C192" s="82"/>
      <c r="D192" s="211"/>
      <c r="E192" s="211"/>
      <c r="F192" s="211"/>
    </row>
    <row r="193" spans="1:6">
      <c r="A193" s="82"/>
      <c r="B193" s="82"/>
      <c r="C193" s="82"/>
      <c r="D193" s="211"/>
      <c r="E193" s="211"/>
      <c r="F193" s="211"/>
    </row>
    <row r="194" spans="1:6" ht="15" thickBot="1">
      <c r="A194" s="84" t="str">
        <f>'SR Area C'!A59:D59</f>
        <v>C.1.1.5 Deposito bilanci ed elenco soci</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v>1</v>
      </c>
      <c r="C199" s="77"/>
      <c r="D199" s="80" t="s">
        <v>52</v>
      </c>
      <c r="E199" s="80"/>
      <c r="F199" s="77"/>
    </row>
    <row r="200" spans="1:6">
      <c r="A200" s="79" t="s">
        <v>44</v>
      </c>
      <c r="B200" s="80"/>
      <c r="C200" s="77"/>
      <c r="D200" s="80" t="s">
        <v>53</v>
      </c>
      <c r="E200" s="80"/>
      <c r="F200" s="77"/>
    </row>
    <row r="201" spans="1:6">
      <c r="A201" s="79" t="s">
        <v>45</v>
      </c>
      <c r="B201" s="80"/>
      <c r="C201" s="77"/>
      <c r="D201" s="80" t="s">
        <v>54</v>
      </c>
      <c r="E201" s="80"/>
      <c r="F201" s="77"/>
    </row>
    <row r="202" spans="1:6" ht="25.5">
      <c r="A202" s="79" t="s">
        <v>47</v>
      </c>
      <c r="B202" s="80"/>
      <c r="C202" s="77"/>
      <c r="D202" s="80" t="s">
        <v>55</v>
      </c>
      <c r="E202" s="80">
        <v>4</v>
      </c>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v>5</v>
      </c>
      <c r="C211" s="82"/>
      <c r="E211" s="80"/>
      <c r="F211" s="82"/>
    </row>
    <row r="212" spans="1:6">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v>1</v>
      </c>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v>1</v>
      </c>
      <c r="F223" s="82"/>
    </row>
    <row r="224" spans="1:6" ht="25.5">
      <c r="A224" s="213" t="s">
        <v>487</v>
      </c>
      <c r="B224" s="80"/>
      <c r="C224" s="82"/>
      <c r="D224" s="80" t="s">
        <v>74</v>
      </c>
      <c r="E224" s="80"/>
      <c r="F224" s="82"/>
    </row>
    <row r="225" spans="1:6" ht="25.5">
      <c r="A225" s="213" t="s">
        <v>488</v>
      </c>
      <c r="B225" s="80">
        <v>3</v>
      </c>
      <c r="C225" s="82"/>
      <c r="D225" s="213" t="s">
        <v>508</v>
      </c>
      <c r="E225" s="80"/>
      <c r="F225" s="82"/>
    </row>
    <row r="226" spans="1:6" ht="25.5">
      <c r="A226" s="214" t="s">
        <v>489</v>
      </c>
      <c r="B226" s="80"/>
      <c r="C226" s="82"/>
      <c r="D226" s="233" t="s">
        <v>509</v>
      </c>
      <c r="E226" s="80"/>
      <c r="F226" s="82"/>
    </row>
    <row r="227" spans="1:6" ht="25.5">
      <c r="A227" s="86" t="s">
        <v>71</v>
      </c>
      <c r="B227" s="80"/>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11"/>
      <c r="E233" s="211"/>
      <c r="F233" s="211"/>
    </row>
    <row r="234" spans="1:6">
      <c r="A234" s="54" t="s">
        <v>102</v>
      </c>
      <c r="B234" s="17"/>
      <c r="C234" s="82"/>
      <c r="D234" s="211"/>
      <c r="E234" s="211"/>
      <c r="F234" s="211"/>
    </row>
    <row r="235" spans="1:6" ht="25.5">
      <c r="A235" s="17" t="s">
        <v>77</v>
      </c>
      <c r="B235" s="17"/>
      <c r="C235" s="82"/>
      <c r="D235" s="211"/>
      <c r="E235" s="211"/>
      <c r="F235" s="211"/>
    </row>
    <row r="236" spans="1:6">
      <c r="A236" s="55" t="s">
        <v>490</v>
      </c>
      <c r="B236" s="80"/>
      <c r="C236" s="82"/>
      <c r="D236" s="211"/>
      <c r="E236" s="211"/>
      <c r="F236" s="211"/>
    </row>
    <row r="237" spans="1:6">
      <c r="A237" s="80" t="s">
        <v>79</v>
      </c>
      <c r="B237" s="80">
        <v>2</v>
      </c>
      <c r="C237" s="82"/>
      <c r="D237" s="211"/>
      <c r="E237" s="211"/>
      <c r="F237" s="211"/>
    </row>
    <row r="238" spans="1:6">
      <c r="A238" s="55" t="s">
        <v>491</v>
      </c>
      <c r="B238" s="80"/>
      <c r="C238" s="82"/>
      <c r="D238" s="211"/>
      <c r="E238" s="211"/>
      <c r="F238" s="211"/>
    </row>
    <row r="239" spans="1:6">
      <c r="A239" s="80" t="s">
        <v>152</v>
      </c>
      <c r="B239" s="80"/>
      <c r="C239" s="82"/>
      <c r="D239" s="211"/>
      <c r="E239" s="211"/>
      <c r="F239" s="211"/>
    </row>
    <row r="240" spans="1:6">
      <c r="A240" s="80" t="s">
        <v>78</v>
      </c>
      <c r="B240" s="80"/>
      <c r="C240" s="82"/>
      <c r="D240" s="211"/>
      <c r="E240" s="211"/>
      <c r="F240" s="211"/>
    </row>
    <row r="241" spans="1:6">
      <c r="A241" s="82"/>
      <c r="B241" s="82"/>
      <c r="C241" s="82"/>
      <c r="D241" s="211"/>
      <c r="E241" s="211"/>
      <c r="F241" s="211"/>
    </row>
    <row r="242" spans="1:6" ht="15" thickBot="1">
      <c r="A242" s="84" t="str">
        <f>'SR Area C'!A73:D73</f>
        <v>C.1.1.6 Attività di sportello (front office)</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c r="C247" s="77"/>
      <c r="D247" s="80" t="s">
        <v>52</v>
      </c>
      <c r="E247" s="80">
        <v>1</v>
      </c>
      <c r="F247" s="77"/>
    </row>
    <row r="248" spans="1:6">
      <c r="A248" s="79" t="s">
        <v>44</v>
      </c>
      <c r="B248" s="80">
        <v>2</v>
      </c>
      <c r="C248" s="77"/>
      <c r="D248" s="80" t="s">
        <v>53</v>
      </c>
      <c r="E248" s="80"/>
      <c r="F248" s="77"/>
    </row>
    <row r="249" spans="1:6">
      <c r="A249" s="79" t="s">
        <v>45</v>
      </c>
      <c r="B249" s="80"/>
      <c r="C249" s="77"/>
      <c r="D249" s="80" t="s">
        <v>54</v>
      </c>
      <c r="E249" s="80"/>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v>5</v>
      </c>
      <c r="C259" s="82"/>
      <c r="E259" s="80"/>
      <c r="F259" s="82"/>
    </row>
    <row r="260" spans="1:6">
      <c r="A260" s="82"/>
      <c r="B260" s="82"/>
      <c r="C260" s="82"/>
      <c r="D260" s="82"/>
      <c r="E260" s="82"/>
      <c r="F260" s="82"/>
    </row>
    <row r="261" spans="1:6">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v>1</v>
      </c>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v>1</v>
      </c>
      <c r="F271" s="82"/>
    </row>
    <row r="272" spans="1:6" ht="25.5">
      <c r="A272" s="213" t="s">
        <v>487</v>
      </c>
      <c r="B272" s="80"/>
      <c r="C272" s="82"/>
      <c r="D272" s="80" t="s">
        <v>74</v>
      </c>
      <c r="E272" s="80"/>
      <c r="F272" s="82"/>
    </row>
    <row r="273" spans="1:6" ht="25.5">
      <c r="A273" s="213" t="s">
        <v>488</v>
      </c>
      <c r="B273" s="80">
        <v>3</v>
      </c>
      <c r="C273" s="82"/>
      <c r="D273" s="213" t="s">
        <v>508</v>
      </c>
      <c r="E273" s="80"/>
      <c r="F273" s="82"/>
    </row>
    <row r="274" spans="1:6" ht="25.5">
      <c r="A274" s="214" t="s">
        <v>489</v>
      </c>
      <c r="B274" s="80"/>
      <c r="C274" s="82"/>
      <c r="D274" s="233" t="s">
        <v>509</v>
      </c>
      <c r="E274" s="80"/>
      <c r="F274" s="82"/>
    </row>
    <row r="275" spans="1:6" ht="25.5">
      <c r="A275" s="86" t="s">
        <v>71</v>
      </c>
      <c r="B275" s="80"/>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11"/>
      <c r="E281" s="211"/>
      <c r="F281" s="211"/>
    </row>
    <row r="282" spans="1:6">
      <c r="A282" s="54" t="s">
        <v>102</v>
      </c>
      <c r="B282" s="17"/>
      <c r="C282" s="82"/>
      <c r="D282" s="211"/>
      <c r="E282" s="211"/>
      <c r="F282" s="211"/>
    </row>
    <row r="283" spans="1:6" ht="25.5">
      <c r="A283" s="17" t="s">
        <v>77</v>
      </c>
      <c r="B283" s="17"/>
      <c r="C283" s="82"/>
      <c r="D283" s="211"/>
      <c r="E283" s="211"/>
      <c r="F283" s="211"/>
    </row>
    <row r="284" spans="1:6">
      <c r="A284" s="55" t="s">
        <v>490</v>
      </c>
      <c r="B284" s="80"/>
      <c r="C284" s="82"/>
      <c r="D284" s="211"/>
      <c r="E284" s="211"/>
      <c r="F284" s="211"/>
    </row>
    <row r="285" spans="1:6">
      <c r="A285" s="80" t="s">
        <v>79</v>
      </c>
      <c r="B285" s="80">
        <v>2</v>
      </c>
      <c r="C285" s="82"/>
      <c r="D285" s="211"/>
      <c r="E285" s="211"/>
      <c r="F285" s="211"/>
    </row>
    <row r="286" spans="1:6">
      <c r="A286" s="55" t="s">
        <v>491</v>
      </c>
      <c r="B286" s="80"/>
      <c r="C286" s="82"/>
      <c r="D286" s="211"/>
      <c r="E286" s="211"/>
      <c r="F286" s="211"/>
    </row>
    <row r="287" spans="1:6">
      <c r="A287" s="80" t="s">
        <v>152</v>
      </c>
      <c r="B287" s="80"/>
      <c r="C287" s="82"/>
      <c r="D287" s="211"/>
      <c r="E287" s="211"/>
      <c r="F287" s="211"/>
    </row>
    <row r="288" spans="1:6">
      <c r="A288" s="80" t="s">
        <v>78</v>
      </c>
      <c r="B288" s="80"/>
      <c r="C288" s="82"/>
      <c r="D288" s="211"/>
      <c r="E288" s="211"/>
      <c r="F288" s="211"/>
    </row>
    <row r="289" spans="1:6">
      <c r="A289" s="82"/>
      <c r="B289" s="82"/>
      <c r="C289" s="82"/>
      <c r="D289" s="211"/>
      <c r="E289" s="211"/>
      <c r="F289" s="211"/>
    </row>
    <row r="290" spans="1:6" ht="15" thickBot="1">
      <c r="A290" s="84" t="str">
        <f>'SR Area C'!A87:D87</f>
        <v>C.1.1.8 Esame di idoneità abilitanti per l’iscrizione in alcuni ruoli</v>
      </c>
      <c r="B290" s="73"/>
      <c r="C290" s="73"/>
      <c r="D290" s="73"/>
      <c r="E290" s="73"/>
      <c r="F290" s="73"/>
    </row>
    <row r="291" spans="1:6">
      <c r="A291" s="371" t="s">
        <v>426</v>
      </c>
      <c r="B291" s="372"/>
      <c r="C291" s="74"/>
      <c r="D291" s="375" t="s">
        <v>427</v>
      </c>
      <c r="E291" s="372"/>
      <c r="F291" s="74"/>
    </row>
    <row r="292" spans="1:6" ht="13.5" thickBot="1">
      <c r="A292" s="373"/>
      <c r="B292" s="374"/>
      <c r="C292" s="75"/>
      <c r="D292" s="374"/>
      <c r="E292" s="374"/>
      <c r="F292" s="75"/>
    </row>
    <row r="293" spans="1:6">
      <c r="A293" s="53" t="s">
        <v>42</v>
      </c>
      <c r="B293" s="76"/>
      <c r="C293" s="77"/>
      <c r="D293" s="54" t="s">
        <v>50</v>
      </c>
      <c r="E293" s="76"/>
      <c r="F293" s="77"/>
    </row>
    <row r="294" spans="1:6" ht="76.5">
      <c r="A294" s="15" t="s">
        <v>49</v>
      </c>
      <c r="B294" s="76"/>
      <c r="C294" s="77"/>
      <c r="D294" s="78" t="s">
        <v>51</v>
      </c>
      <c r="E294" s="76"/>
      <c r="F294" s="77"/>
    </row>
    <row r="295" spans="1:6">
      <c r="A295" s="79" t="s">
        <v>43</v>
      </c>
      <c r="B295" s="80"/>
      <c r="C295" s="77"/>
      <c r="D295" s="80" t="s">
        <v>52</v>
      </c>
      <c r="E295" s="80"/>
      <c r="F295" s="77"/>
    </row>
    <row r="296" spans="1:6">
      <c r="A296" s="79" t="s">
        <v>44</v>
      </c>
      <c r="B296" s="80">
        <v>2</v>
      </c>
      <c r="C296" s="77"/>
      <c r="D296" s="80" t="s">
        <v>53</v>
      </c>
      <c r="E296" s="80"/>
      <c r="F296" s="77"/>
    </row>
    <row r="297" spans="1:6">
      <c r="A297" s="79" t="s">
        <v>45</v>
      </c>
      <c r="B297" s="80"/>
      <c r="C297" s="77"/>
      <c r="D297" s="80" t="s">
        <v>54</v>
      </c>
      <c r="E297" s="80">
        <v>3</v>
      </c>
      <c r="F297" s="77"/>
    </row>
    <row r="298" spans="1:6" ht="25.5">
      <c r="A298" s="79" t="s">
        <v>47</v>
      </c>
      <c r="B298" s="80"/>
      <c r="C298" s="77"/>
      <c r="D298" s="80" t="s">
        <v>55</v>
      </c>
      <c r="E298" s="80"/>
      <c r="F298" s="77"/>
    </row>
    <row r="299" spans="1:6">
      <c r="A299" s="79" t="s">
        <v>46</v>
      </c>
      <c r="B299" s="80"/>
      <c r="C299" s="77"/>
      <c r="D299" s="80" t="s">
        <v>56</v>
      </c>
      <c r="E299" s="80"/>
      <c r="F299" s="77"/>
    </row>
    <row r="300" spans="1:6">
      <c r="A300" s="81"/>
      <c r="B300" s="82"/>
      <c r="C300" s="82"/>
      <c r="D300" s="82"/>
      <c r="E300" s="82"/>
      <c r="F300" s="82"/>
    </row>
    <row r="301" spans="1:6">
      <c r="A301" s="54" t="s">
        <v>57</v>
      </c>
      <c r="B301" s="76"/>
      <c r="C301" s="82"/>
      <c r="D301" s="54" t="s">
        <v>58</v>
      </c>
      <c r="E301" s="76"/>
      <c r="F301" s="82"/>
    </row>
    <row r="302" spans="1:6" ht="63.75">
      <c r="A302" s="17" t="s">
        <v>59</v>
      </c>
      <c r="B302" s="76"/>
      <c r="C302" s="82"/>
      <c r="D302" s="17" t="s">
        <v>100</v>
      </c>
      <c r="E302" s="76"/>
      <c r="F302" s="82"/>
    </row>
    <row r="303" spans="1:6">
      <c r="A303" s="55" t="s">
        <v>481</v>
      </c>
      <c r="B303" s="80"/>
      <c r="C303" s="82"/>
      <c r="D303" s="80" t="s">
        <v>61</v>
      </c>
      <c r="E303" s="80">
        <v>1</v>
      </c>
      <c r="F303" s="82"/>
    </row>
    <row r="304" spans="1:6">
      <c r="A304" s="55" t="s">
        <v>484</v>
      </c>
      <c r="B304" s="80"/>
      <c r="C304" s="82"/>
      <c r="D304" s="55" t="s">
        <v>492</v>
      </c>
      <c r="E304" s="80"/>
      <c r="F304" s="82"/>
    </row>
    <row r="305" spans="1:6">
      <c r="A305" s="55" t="s">
        <v>482</v>
      </c>
      <c r="B305" s="80"/>
      <c r="C305" s="82"/>
      <c r="D305" s="80"/>
      <c r="E305" s="80"/>
      <c r="F305" s="82"/>
    </row>
    <row r="306" spans="1:6">
      <c r="A306" s="55" t="s">
        <v>483</v>
      </c>
      <c r="B306" s="80"/>
      <c r="C306" s="82"/>
      <c r="D306" s="80"/>
      <c r="E306" s="80"/>
      <c r="F306" s="82"/>
    </row>
    <row r="307" spans="1:6">
      <c r="A307" s="80" t="s">
        <v>60</v>
      </c>
      <c r="B307" s="80">
        <v>5</v>
      </c>
      <c r="C307" s="82"/>
      <c r="E307" s="80"/>
      <c r="F307" s="82"/>
    </row>
    <row r="308" spans="1:6">
      <c r="A308" s="82"/>
      <c r="B308" s="82"/>
      <c r="C308" s="82"/>
      <c r="D308" s="82"/>
      <c r="E308" s="82"/>
      <c r="F308" s="82"/>
    </row>
    <row r="309" spans="1:6">
      <c r="A309" s="54" t="s">
        <v>63</v>
      </c>
      <c r="B309" s="76"/>
      <c r="C309" s="82"/>
      <c r="D309" s="54" t="s">
        <v>64</v>
      </c>
      <c r="E309" s="76"/>
      <c r="F309" s="82"/>
    </row>
    <row r="310" spans="1:6" ht="38.25">
      <c r="A310" s="17" t="s">
        <v>65</v>
      </c>
      <c r="B310" s="76"/>
      <c r="C310" s="82"/>
      <c r="D310" s="17" t="s">
        <v>569</v>
      </c>
      <c r="E310" s="76"/>
      <c r="F310" s="82"/>
    </row>
    <row r="311" spans="1:6">
      <c r="A311" s="80" t="s">
        <v>66</v>
      </c>
      <c r="B311" s="80">
        <v>1</v>
      </c>
      <c r="C311" s="82"/>
      <c r="D311" s="80" t="s">
        <v>61</v>
      </c>
      <c r="E311" s="80">
        <v>1</v>
      </c>
      <c r="F311" s="82"/>
    </row>
    <row r="312" spans="1:6">
      <c r="A312" s="212" t="s">
        <v>485</v>
      </c>
      <c r="B312" s="80"/>
      <c r="C312" s="82"/>
      <c r="D312" s="233" t="s">
        <v>512</v>
      </c>
      <c r="E312" s="80"/>
      <c r="F312" s="82"/>
    </row>
    <row r="313" spans="1:6">
      <c r="A313" s="80" t="s">
        <v>150</v>
      </c>
      <c r="B313" s="80"/>
      <c r="C313" s="82"/>
      <c r="D313" s="233" t="s">
        <v>515</v>
      </c>
      <c r="E313" s="80"/>
      <c r="F313" s="82"/>
    </row>
    <row r="314" spans="1:6">
      <c r="A314" s="212" t="s">
        <v>486</v>
      </c>
      <c r="B314" s="80"/>
      <c r="C314" s="82"/>
      <c r="D314" s="233" t="s">
        <v>514</v>
      </c>
      <c r="E314" s="80"/>
      <c r="F314" s="82"/>
    </row>
    <row r="315" spans="1:6">
      <c r="A315" s="80" t="s">
        <v>151</v>
      </c>
      <c r="B315" s="80"/>
      <c r="C315" s="82"/>
      <c r="D315" s="233" t="s">
        <v>513</v>
      </c>
      <c r="E315" s="83"/>
      <c r="F315" s="82"/>
    </row>
    <row r="316" spans="1:6">
      <c r="A316" s="82"/>
      <c r="B316" s="82"/>
      <c r="C316" s="82"/>
      <c r="D316" s="82"/>
      <c r="E316" s="82"/>
      <c r="F316" s="82"/>
    </row>
    <row r="317" spans="1:6">
      <c r="A317" s="54" t="s">
        <v>67</v>
      </c>
      <c r="B317" s="76"/>
      <c r="C317" s="82"/>
      <c r="D317" s="54" t="s">
        <v>68</v>
      </c>
      <c r="E317" s="76"/>
      <c r="F317" s="82"/>
    </row>
    <row r="318" spans="1:6" ht="38.25">
      <c r="A318" s="17" t="s">
        <v>69</v>
      </c>
      <c r="B318" s="76"/>
      <c r="C318" s="82"/>
      <c r="D318" s="17" t="s">
        <v>72</v>
      </c>
      <c r="E318" s="76"/>
      <c r="F318" s="82"/>
    </row>
    <row r="319" spans="1:6">
      <c r="A319" s="80" t="s">
        <v>70</v>
      </c>
      <c r="B319" s="80"/>
      <c r="C319" s="82"/>
      <c r="D319" s="80" t="s">
        <v>73</v>
      </c>
      <c r="E319" s="80">
        <v>1</v>
      </c>
      <c r="F319" s="82"/>
    </row>
    <row r="320" spans="1:6" ht="25.5">
      <c r="A320" s="213" t="s">
        <v>487</v>
      </c>
      <c r="B320" s="80"/>
      <c r="C320" s="82"/>
      <c r="D320" s="80" t="s">
        <v>74</v>
      </c>
      <c r="E320" s="80"/>
      <c r="F320" s="82"/>
    </row>
    <row r="321" spans="1:6" ht="25.5">
      <c r="A321" s="213" t="s">
        <v>488</v>
      </c>
      <c r="B321" s="80">
        <v>3</v>
      </c>
      <c r="C321" s="82"/>
      <c r="D321" s="213" t="s">
        <v>508</v>
      </c>
      <c r="E321" s="80"/>
      <c r="F321" s="82"/>
    </row>
    <row r="322" spans="1:6" ht="25.5">
      <c r="A322" s="214" t="s">
        <v>489</v>
      </c>
      <c r="B322" s="80"/>
      <c r="C322" s="82"/>
      <c r="D322" s="233" t="s">
        <v>509</v>
      </c>
      <c r="E322" s="80"/>
      <c r="F322" s="82"/>
    </row>
    <row r="323" spans="1:6" ht="25.5">
      <c r="A323" s="86" t="s">
        <v>71</v>
      </c>
      <c r="B323" s="80"/>
      <c r="C323" s="82"/>
      <c r="D323" s="233" t="s">
        <v>510</v>
      </c>
      <c r="E323" s="80"/>
      <c r="F323" s="82"/>
    </row>
    <row r="324" spans="1:6">
      <c r="A324" s="82"/>
      <c r="B324" s="82"/>
      <c r="C324" s="82"/>
      <c r="D324" s="82"/>
      <c r="E324" s="82"/>
      <c r="F324" s="82"/>
    </row>
    <row r="325" spans="1:6">
      <c r="A325" s="54" t="s">
        <v>75</v>
      </c>
      <c r="B325" s="76"/>
      <c r="C325" s="82"/>
      <c r="D325" s="323"/>
      <c r="E325" s="323"/>
      <c r="F325" s="323"/>
    </row>
    <row r="326" spans="1:6" ht="51">
      <c r="A326" s="17" t="s">
        <v>76</v>
      </c>
      <c r="B326" s="76"/>
      <c r="C326" s="82"/>
      <c r="D326" s="323"/>
      <c r="E326" s="323"/>
      <c r="F326" s="323"/>
    </row>
    <row r="327" spans="1:6">
      <c r="A327" s="80" t="s">
        <v>61</v>
      </c>
      <c r="B327" s="80">
        <v>1</v>
      </c>
      <c r="C327" s="82"/>
      <c r="D327" s="323"/>
      <c r="E327" s="323"/>
      <c r="F327" s="323"/>
    </row>
    <row r="328" spans="1:6">
      <c r="A328" s="80" t="s">
        <v>62</v>
      </c>
      <c r="B328" s="80"/>
      <c r="C328" s="82"/>
      <c r="D328" s="323"/>
      <c r="E328" s="323"/>
      <c r="F328" s="323"/>
    </row>
    <row r="329" spans="1:6">
      <c r="A329" s="82"/>
      <c r="B329" s="82"/>
      <c r="C329" s="82"/>
      <c r="D329" s="211"/>
      <c r="E329" s="211"/>
      <c r="F329" s="211"/>
    </row>
    <row r="330" spans="1:6">
      <c r="A330" s="54" t="s">
        <v>102</v>
      </c>
      <c r="B330" s="17"/>
      <c r="C330" s="82"/>
      <c r="D330" s="211"/>
      <c r="E330" s="211"/>
      <c r="F330" s="211"/>
    </row>
    <row r="331" spans="1:6" ht="25.5">
      <c r="A331" s="17" t="s">
        <v>77</v>
      </c>
      <c r="B331" s="17"/>
      <c r="C331" s="82"/>
      <c r="D331" s="211"/>
      <c r="E331" s="211"/>
      <c r="F331" s="211"/>
    </row>
    <row r="332" spans="1:6">
      <c r="A332" s="55" t="s">
        <v>490</v>
      </c>
      <c r="B332" s="80"/>
      <c r="C332" s="82"/>
      <c r="D332" s="211"/>
      <c r="E332" s="211"/>
      <c r="F332" s="211"/>
    </row>
    <row r="333" spans="1:6">
      <c r="A333" s="80" t="s">
        <v>79</v>
      </c>
      <c r="B333" s="80">
        <v>2</v>
      </c>
      <c r="C333" s="82"/>
      <c r="D333" s="211"/>
      <c r="E333" s="211"/>
      <c r="F333" s="211"/>
    </row>
    <row r="334" spans="1:6">
      <c r="A334" s="55" t="s">
        <v>491</v>
      </c>
      <c r="B334" s="80"/>
      <c r="C334" s="82"/>
      <c r="D334" s="211"/>
      <c r="E334" s="211"/>
      <c r="F334" s="211"/>
    </row>
    <row r="335" spans="1:6">
      <c r="A335" s="80" t="s">
        <v>152</v>
      </c>
      <c r="B335" s="80"/>
      <c r="C335" s="82"/>
      <c r="D335" s="211"/>
      <c r="E335" s="211"/>
      <c r="F335" s="211"/>
    </row>
    <row r="336" spans="1:6">
      <c r="A336" s="80" t="s">
        <v>78</v>
      </c>
      <c r="B336" s="80"/>
      <c r="C336" s="82"/>
      <c r="D336" s="211"/>
      <c r="E336" s="211"/>
      <c r="F336" s="211"/>
    </row>
    <row r="337" spans="1:6">
      <c r="A337" s="82"/>
      <c r="B337" s="82"/>
      <c r="C337" s="82"/>
      <c r="D337" s="211"/>
      <c r="E337" s="211"/>
      <c r="F337" s="211"/>
    </row>
    <row r="338" spans="1:6" ht="15" thickBot="1">
      <c r="A338" s="84" t="str">
        <f>'SR Area C'!A101:D101</f>
        <v>C.2.1.1 Gestione istanze di cancellazione protesti</v>
      </c>
      <c r="B338" s="73"/>
      <c r="C338" s="73"/>
      <c r="D338" s="73"/>
      <c r="E338" s="73"/>
      <c r="F338" s="73"/>
    </row>
    <row r="339" spans="1:6">
      <c r="A339" s="371" t="s">
        <v>426</v>
      </c>
      <c r="B339" s="372"/>
      <c r="C339" s="74"/>
      <c r="D339" s="375" t="s">
        <v>427</v>
      </c>
      <c r="E339" s="372"/>
      <c r="F339" s="74"/>
    </row>
    <row r="340" spans="1:6" ht="13.5" thickBot="1">
      <c r="A340" s="373"/>
      <c r="B340" s="374"/>
      <c r="C340" s="75"/>
      <c r="D340" s="374"/>
      <c r="E340" s="374"/>
      <c r="F340" s="75"/>
    </row>
    <row r="341" spans="1:6">
      <c r="A341" s="53" t="s">
        <v>42</v>
      </c>
      <c r="B341" s="76"/>
      <c r="C341" s="77"/>
      <c r="D341" s="54" t="s">
        <v>50</v>
      </c>
      <c r="E341" s="76"/>
      <c r="F341" s="77"/>
    </row>
    <row r="342" spans="1:6" ht="76.5">
      <c r="A342" s="15" t="s">
        <v>49</v>
      </c>
      <c r="B342" s="76"/>
      <c r="C342" s="77"/>
      <c r="D342" s="78" t="s">
        <v>51</v>
      </c>
      <c r="E342" s="76"/>
      <c r="F342" s="77"/>
    </row>
    <row r="343" spans="1:6">
      <c r="A343" s="79" t="s">
        <v>43</v>
      </c>
      <c r="B343" s="80">
        <v>1</v>
      </c>
      <c r="C343" s="77"/>
      <c r="D343" s="80" t="s">
        <v>52</v>
      </c>
      <c r="E343" s="80"/>
      <c r="F343" s="77"/>
    </row>
    <row r="344" spans="1:6">
      <c r="A344" s="79" t="s">
        <v>44</v>
      </c>
      <c r="B344" s="80"/>
      <c r="C344" s="77"/>
      <c r="D344" s="80" t="s">
        <v>53</v>
      </c>
      <c r="E344" s="80">
        <v>2</v>
      </c>
      <c r="F344" s="77"/>
    </row>
    <row r="345" spans="1:6">
      <c r="A345" s="79" t="s">
        <v>45</v>
      </c>
      <c r="B345" s="80"/>
      <c r="C345" s="77"/>
      <c r="D345" s="80" t="s">
        <v>54</v>
      </c>
      <c r="E345" s="80"/>
      <c r="F345" s="77"/>
    </row>
    <row r="346" spans="1:6" ht="25.5">
      <c r="A346" s="79" t="s">
        <v>47</v>
      </c>
      <c r="B346" s="80"/>
      <c r="C346" s="77"/>
      <c r="D346" s="80" t="s">
        <v>55</v>
      </c>
      <c r="E346" s="80"/>
      <c r="F346" s="77"/>
    </row>
    <row r="347" spans="1:6">
      <c r="A347" s="79" t="s">
        <v>46</v>
      </c>
      <c r="B347" s="80"/>
      <c r="C347" s="77"/>
      <c r="D347" s="80" t="s">
        <v>56</v>
      </c>
      <c r="E347" s="80"/>
      <c r="F347" s="77"/>
    </row>
    <row r="348" spans="1:6">
      <c r="A348" s="81"/>
      <c r="B348" s="82"/>
      <c r="C348" s="82"/>
      <c r="D348" s="82"/>
      <c r="E348" s="82"/>
      <c r="F348" s="82"/>
    </row>
    <row r="349" spans="1:6">
      <c r="A349" s="54" t="s">
        <v>57</v>
      </c>
      <c r="B349" s="76"/>
      <c r="C349" s="82"/>
      <c r="D349" s="54" t="s">
        <v>58</v>
      </c>
      <c r="E349" s="76"/>
      <c r="F349" s="82"/>
    </row>
    <row r="350" spans="1:6" ht="63.75">
      <c r="A350" s="17" t="s">
        <v>59</v>
      </c>
      <c r="B350" s="76"/>
      <c r="C350" s="82"/>
      <c r="D350" s="17" t="s">
        <v>100</v>
      </c>
      <c r="E350" s="76"/>
      <c r="F350" s="82"/>
    </row>
    <row r="351" spans="1:6">
      <c r="A351" s="55" t="s">
        <v>481</v>
      </c>
      <c r="B351" s="80"/>
      <c r="C351" s="82"/>
      <c r="D351" s="80" t="s">
        <v>61</v>
      </c>
      <c r="E351" s="80">
        <v>1</v>
      </c>
      <c r="F351" s="82"/>
    </row>
    <row r="352" spans="1:6">
      <c r="A352" s="55" t="s">
        <v>484</v>
      </c>
      <c r="B352" s="80"/>
      <c r="C352" s="82"/>
      <c r="D352" s="55" t="s">
        <v>492</v>
      </c>
      <c r="E352" s="80"/>
      <c r="F352" s="82"/>
    </row>
    <row r="353" spans="1:6">
      <c r="A353" s="55" t="s">
        <v>482</v>
      </c>
      <c r="B353" s="80"/>
      <c r="C353" s="82"/>
      <c r="D353" s="80"/>
      <c r="E353" s="80"/>
      <c r="F353" s="82"/>
    </row>
    <row r="354" spans="1:6">
      <c r="A354" s="55" t="s">
        <v>483</v>
      </c>
      <c r="B354" s="80"/>
      <c r="C354" s="82"/>
      <c r="D354" s="80"/>
      <c r="E354" s="80"/>
      <c r="F354" s="82"/>
    </row>
    <row r="355" spans="1:6">
      <c r="A355" s="80" t="s">
        <v>60</v>
      </c>
      <c r="B355" s="80">
        <v>5</v>
      </c>
      <c r="C355" s="82"/>
      <c r="E355" s="80"/>
      <c r="F355" s="82"/>
    </row>
    <row r="356" spans="1:6">
      <c r="A356" s="82"/>
      <c r="B356" s="82"/>
      <c r="C356" s="82"/>
      <c r="D356" s="82"/>
      <c r="E356" s="82"/>
      <c r="F356" s="82"/>
    </row>
    <row r="357" spans="1:6">
      <c r="A357" s="54" t="s">
        <v>63</v>
      </c>
      <c r="B357" s="76"/>
      <c r="C357" s="82"/>
      <c r="D357" s="54" t="s">
        <v>64</v>
      </c>
      <c r="E357" s="76"/>
      <c r="F357" s="82"/>
    </row>
    <row r="358" spans="1:6" ht="38.25">
      <c r="A358" s="17" t="s">
        <v>65</v>
      </c>
      <c r="B358" s="76"/>
      <c r="C358" s="82"/>
      <c r="D358" s="17" t="s">
        <v>569</v>
      </c>
      <c r="E358" s="76"/>
      <c r="F358" s="82"/>
    </row>
    <row r="359" spans="1:6">
      <c r="A359" s="80" t="s">
        <v>66</v>
      </c>
      <c r="B359" s="80"/>
      <c r="C359" s="82"/>
      <c r="D359" s="80" t="s">
        <v>61</v>
      </c>
      <c r="E359" s="80">
        <v>1</v>
      </c>
      <c r="F359" s="82"/>
    </row>
    <row r="360" spans="1:6">
      <c r="A360" s="212" t="s">
        <v>485</v>
      </c>
      <c r="B360" s="80">
        <v>2</v>
      </c>
      <c r="C360" s="82"/>
      <c r="D360" s="233" t="s">
        <v>512</v>
      </c>
      <c r="E360" s="80"/>
      <c r="F360" s="82"/>
    </row>
    <row r="361" spans="1:6">
      <c r="A361" s="80" t="s">
        <v>150</v>
      </c>
      <c r="B361" s="80"/>
      <c r="C361" s="82"/>
      <c r="D361" s="233" t="s">
        <v>515</v>
      </c>
      <c r="E361" s="80"/>
      <c r="F361" s="82"/>
    </row>
    <row r="362" spans="1:6">
      <c r="A362" s="212" t="s">
        <v>486</v>
      </c>
      <c r="B362" s="80"/>
      <c r="C362" s="82"/>
      <c r="D362" s="233" t="s">
        <v>514</v>
      </c>
      <c r="E362" s="80"/>
      <c r="F362" s="82"/>
    </row>
    <row r="363" spans="1:6">
      <c r="A363" s="80" t="s">
        <v>151</v>
      </c>
      <c r="B363" s="80"/>
      <c r="C363" s="82"/>
      <c r="D363" s="233" t="s">
        <v>513</v>
      </c>
      <c r="E363" s="83"/>
      <c r="F363" s="82"/>
    </row>
    <row r="364" spans="1:6">
      <c r="A364" s="82"/>
      <c r="B364" s="82"/>
      <c r="C364" s="82"/>
      <c r="D364" s="82"/>
      <c r="E364" s="82"/>
      <c r="F364" s="82"/>
    </row>
    <row r="365" spans="1:6">
      <c r="A365" s="54" t="s">
        <v>67</v>
      </c>
      <c r="B365" s="76"/>
      <c r="C365" s="82"/>
      <c r="D365" s="54" t="s">
        <v>68</v>
      </c>
      <c r="E365" s="76"/>
      <c r="F365" s="82"/>
    </row>
    <row r="366" spans="1:6" ht="38.25">
      <c r="A366" s="17" t="s">
        <v>69</v>
      </c>
      <c r="B366" s="76"/>
      <c r="C366" s="82"/>
      <c r="D366" s="17" t="s">
        <v>72</v>
      </c>
      <c r="E366" s="76"/>
      <c r="F366" s="82"/>
    </row>
    <row r="367" spans="1:6">
      <c r="A367" s="80" t="s">
        <v>70</v>
      </c>
      <c r="B367" s="80"/>
      <c r="C367" s="82"/>
      <c r="D367" s="80" t="s">
        <v>73</v>
      </c>
      <c r="E367" s="80"/>
      <c r="F367" s="82"/>
    </row>
    <row r="368" spans="1:6" ht="25.5">
      <c r="A368" s="213" t="s">
        <v>487</v>
      </c>
      <c r="B368" s="80"/>
      <c r="C368" s="82"/>
      <c r="D368" s="80" t="s">
        <v>74</v>
      </c>
      <c r="E368" s="80">
        <v>2</v>
      </c>
      <c r="F368" s="82"/>
    </row>
    <row r="369" spans="1:6" ht="25.5">
      <c r="A369" s="213" t="s">
        <v>488</v>
      </c>
      <c r="B369" s="80">
        <v>3</v>
      </c>
      <c r="C369" s="82"/>
      <c r="D369" s="213" t="s">
        <v>508</v>
      </c>
      <c r="E369" s="80"/>
      <c r="F369" s="82"/>
    </row>
    <row r="370" spans="1:6" ht="25.5">
      <c r="A370" s="214" t="s">
        <v>489</v>
      </c>
      <c r="B370" s="80"/>
      <c r="C370" s="82"/>
      <c r="D370" s="233" t="s">
        <v>509</v>
      </c>
      <c r="E370" s="80"/>
      <c r="F370" s="82"/>
    </row>
    <row r="371" spans="1:6" ht="25.5">
      <c r="A371" s="86" t="s">
        <v>71</v>
      </c>
      <c r="B371" s="80"/>
      <c r="C371" s="82"/>
      <c r="D371" s="233" t="s">
        <v>510</v>
      </c>
      <c r="E371" s="80"/>
      <c r="F371" s="82"/>
    </row>
    <row r="372" spans="1:6">
      <c r="A372" s="82"/>
      <c r="B372" s="82"/>
      <c r="C372" s="82"/>
      <c r="D372" s="82"/>
      <c r="E372" s="82"/>
      <c r="F372" s="82"/>
    </row>
    <row r="373" spans="1:6">
      <c r="A373" s="54" t="s">
        <v>75</v>
      </c>
      <c r="B373" s="76"/>
      <c r="C373" s="82"/>
      <c r="D373" s="323"/>
      <c r="E373" s="323"/>
      <c r="F373" s="323"/>
    </row>
    <row r="374" spans="1:6" ht="51">
      <c r="A374" s="17" t="s">
        <v>76</v>
      </c>
      <c r="B374" s="76"/>
      <c r="C374" s="82"/>
      <c r="D374" s="323"/>
      <c r="E374" s="323"/>
      <c r="F374" s="323"/>
    </row>
    <row r="375" spans="1:6">
      <c r="A375" s="80" t="s">
        <v>61</v>
      </c>
      <c r="B375" s="80">
        <v>1</v>
      </c>
      <c r="C375" s="82"/>
      <c r="D375" s="323"/>
      <c r="E375" s="323"/>
      <c r="F375" s="323"/>
    </row>
    <row r="376" spans="1:6">
      <c r="A376" s="80" t="s">
        <v>62</v>
      </c>
      <c r="B376" s="80"/>
      <c r="C376" s="82"/>
      <c r="D376" s="323"/>
      <c r="E376" s="323"/>
      <c r="F376" s="323"/>
    </row>
    <row r="377" spans="1:6">
      <c r="A377" s="82"/>
      <c r="B377" s="82"/>
      <c r="C377" s="82"/>
      <c r="D377" s="211"/>
      <c r="E377" s="211"/>
      <c r="F377" s="211"/>
    </row>
    <row r="378" spans="1:6">
      <c r="A378" s="54" t="s">
        <v>102</v>
      </c>
      <c r="B378" s="17"/>
      <c r="C378" s="82"/>
      <c r="D378" s="211"/>
      <c r="E378" s="211"/>
      <c r="F378" s="211"/>
    </row>
    <row r="379" spans="1:6" ht="25.5">
      <c r="A379" s="17" t="s">
        <v>77</v>
      </c>
      <c r="B379" s="17"/>
      <c r="C379" s="82"/>
      <c r="D379" s="211"/>
      <c r="E379" s="211"/>
      <c r="F379" s="211"/>
    </row>
    <row r="380" spans="1:6">
      <c r="A380" s="55" t="s">
        <v>490</v>
      </c>
      <c r="B380" s="80"/>
      <c r="C380" s="82"/>
      <c r="D380" s="211"/>
      <c r="E380" s="211"/>
      <c r="F380" s="211"/>
    </row>
    <row r="381" spans="1:6">
      <c r="A381" s="80" t="s">
        <v>79</v>
      </c>
      <c r="B381" s="80">
        <v>2</v>
      </c>
      <c r="C381" s="82"/>
      <c r="D381" s="211"/>
      <c r="E381" s="211"/>
      <c r="F381" s="211"/>
    </row>
    <row r="382" spans="1:6">
      <c r="A382" s="55" t="s">
        <v>491</v>
      </c>
      <c r="B382" s="80"/>
      <c r="C382" s="82"/>
      <c r="D382" s="211"/>
      <c r="E382" s="211"/>
      <c r="F382" s="211"/>
    </row>
    <row r="383" spans="1:6">
      <c r="A383" s="80" t="s">
        <v>152</v>
      </c>
      <c r="B383" s="80"/>
      <c r="C383" s="82"/>
      <c r="D383" s="211"/>
      <c r="E383" s="211"/>
      <c r="F383" s="211"/>
    </row>
    <row r="384" spans="1:6">
      <c r="A384" s="80" t="s">
        <v>78</v>
      </c>
      <c r="B384" s="80"/>
      <c r="C384" s="82"/>
      <c r="D384" s="211"/>
      <c r="E384" s="211"/>
      <c r="F384" s="211"/>
    </row>
    <row r="385" spans="1:6">
      <c r="A385" s="82"/>
      <c r="B385" s="82"/>
      <c r="C385" s="82"/>
      <c r="D385" s="211"/>
      <c r="E385" s="211"/>
      <c r="F385" s="211"/>
    </row>
    <row r="386" spans="1:6" ht="15" thickBot="1">
      <c r="A386" s="84" t="str">
        <f>'SR Area C'!A115:D115</f>
        <v>C.2.1.2 Pubblicazioni elenchi protesti</v>
      </c>
      <c r="B386" s="73"/>
      <c r="C386" s="73"/>
      <c r="D386" s="73"/>
      <c r="E386" s="73"/>
      <c r="F386" s="73"/>
    </row>
    <row r="387" spans="1:6">
      <c r="A387" s="371" t="s">
        <v>426</v>
      </c>
      <c r="B387" s="372"/>
      <c r="C387" s="74"/>
      <c r="D387" s="375" t="s">
        <v>427</v>
      </c>
      <c r="E387" s="372"/>
      <c r="F387" s="74"/>
    </row>
    <row r="388" spans="1:6" ht="13.5" thickBot="1">
      <c r="A388" s="373"/>
      <c r="B388" s="374"/>
      <c r="C388" s="75"/>
      <c r="D388" s="374"/>
      <c r="E388" s="374"/>
      <c r="F388" s="75"/>
    </row>
    <row r="389" spans="1:6">
      <c r="A389" s="53" t="s">
        <v>42</v>
      </c>
      <c r="B389" s="76"/>
      <c r="C389" s="77"/>
      <c r="D389" s="54" t="s">
        <v>50</v>
      </c>
      <c r="E389" s="76"/>
      <c r="F389" s="77"/>
    </row>
    <row r="390" spans="1:6" ht="76.5">
      <c r="A390" s="15" t="s">
        <v>49</v>
      </c>
      <c r="B390" s="76"/>
      <c r="C390" s="77"/>
      <c r="D390" s="78" t="s">
        <v>51</v>
      </c>
      <c r="E390" s="76"/>
      <c r="F390" s="77"/>
    </row>
    <row r="391" spans="1:6">
      <c r="A391" s="79" t="s">
        <v>43</v>
      </c>
      <c r="B391" s="80">
        <v>1</v>
      </c>
      <c r="C391" s="77"/>
      <c r="D391" s="80" t="s">
        <v>52</v>
      </c>
      <c r="E391" s="80"/>
      <c r="F391" s="77"/>
    </row>
    <row r="392" spans="1:6">
      <c r="A392" s="79" t="s">
        <v>44</v>
      </c>
      <c r="B392" s="80"/>
      <c r="C392" s="77"/>
      <c r="D392" s="80" t="s">
        <v>53</v>
      </c>
      <c r="E392" s="80">
        <v>2</v>
      </c>
      <c r="F392" s="77"/>
    </row>
    <row r="393" spans="1:6">
      <c r="A393" s="79" t="s">
        <v>45</v>
      </c>
      <c r="B393" s="80"/>
      <c r="C393" s="77"/>
      <c r="D393" s="80" t="s">
        <v>54</v>
      </c>
      <c r="E393" s="80"/>
      <c r="F393" s="77"/>
    </row>
    <row r="394" spans="1:6" ht="25.5">
      <c r="A394" s="79" t="s">
        <v>47</v>
      </c>
      <c r="B394" s="80"/>
      <c r="C394" s="77"/>
      <c r="D394" s="80" t="s">
        <v>55</v>
      </c>
      <c r="E394" s="80"/>
      <c r="F394" s="77"/>
    </row>
    <row r="395" spans="1:6">
      <c r="A395" s="79" t="s">
        <v>46</v>
      </c>
      <c r="B395" s="80"/>
      <c r="C395" s="77"/>
      <c r="D395" s="80" t="s">
        <v>56</v>
      </c>
      <c r="E395" s="80"/>
      <c r="F395" s="77"/>
    </row>
    <row r="396" spans="1:6">
      <c r="A396" s="81"/>
      <c r="B396" s="82"/>
      <c r="C396" s="82"/>
      <c r="D396" s="82"/>
      <c r="E396" s="82"/>
      <c r="F396" s="82"/>
    </row>
    <row r="397" spans="1:6">
      <c r="A397" s="54" t="s">
        <v>57</v>
      </c>
      <c r="B397" s="76"/>
      <c r="C397" s="82"/>
      <c r="D397" s="54" t="s">
        <v>58</v>
      </c>
      <c r="E397" s="76"/>
      <c r="F397" s="82"/>
    </row>
    <row r="398" spans="1:6" ht="63.75">
      <c r="A398" s="17" t="s">
        <v>59</v>
      </c>
      <c r="B398" s="76"/>
      <c r="C398" s="82"/>
      <c r="D398" s="17" t="s">
        <v>100</v>
      </c>
      <c r="E398" s="76"/>
      <c r="F398" s="82"/>
    </row>
    <row r="399" spans="1:6">
      <c r="A399" s="55" t="s">
        <v>481</v>
      </c>
      <c r="B399" s="80"/>
      <c r="C399" s="82"/>
      <c r="D399" s="80" t="s">
        <v>61</v>
      </c>
      <c r="E399" s="80">
        <v>1</v>
      </c>
      <c r="F399" s="82"/>
    </row>
    <row r="400" spans="1:6">
      <c r="A400" s="55" t="s">
        <v>484</v>
      </c>
      <c r="B400" s="80"/>
      <c r="C400" s="82"/>
      <c r="D400" s="55" t="s">
        <v>492</v>
      </c>
      <c r="E400" s="80"/>
      <c r="F400" s="82"/>
    </row>
    <row r="401" spans="1:6">
      <c r="A401" s="55" t="s">
        <v>482</v>
      </c>
      <c r="B401" s="80"/>
      <c r="C401" s="82"/>
      <c r="D401" s="80"/>
      <c r="E401" s="80"/>
      <c r="F401" s="82"/>
    </row>
    <row r="402" spans="1:6">
      <c r="A402" s="55" t="s">
        <v>483</v>
      </c>
      <c r="B402" s="80"/>
      <c r="C402" s="82"/>
      <c r="D402" s="80"/>
      <c r="E402" s="80"/>
      <c r="F402" s="82"/>
    </row>
    <row r="403" spans="1:6">
      <c r="A403" s="80" t="s">
        <v>60</v>
      </c>
      <c r="B403" s="80">
        <v>5</v>
      </c>
      <c r="C403" s="82"/>
      <c r="E403" s="80"/>
      <c r="F403" s="82"/>
    </row>
    <row r="404" spans="1:6">
      <c r="A404" s="82"/>
      <c r="B404" s="82"/>
      <c r="C404" s="82"/>
      <c r="D404" s="82"/>
      <c r="E404" s="82"/>
      <c r="F404" s="82"/>
    </row>
    <row r="405" spans="1:6">
      <c r="A405" s="54" t="s">
        <v>63</v>
      </c>
      <c r="B405" s="76"/>
      <c r="C405" s="82"/>
      <c r="D405" s="54" t="s">
        <v>64</v>
      </c>
      <c r="E405" s="76"/>
      <c r="F405" s="82"/>
    </row>
    <row r="406" spans="1:6" ht="38.25">
      <c r="A406" s="17" t="s">
        <v>65</v>
      </c>
      <c r="B406" s="76"/>
      <c r="C406" s="82"/>
      <c r="D406" s="17" t="s">
        <v>569</v>
      </c>
      <c r="E406" s="76"/>
      <c r="F406" s="82"/>
    </row>
    <row r="407" spans="1:6">
      <c r="A407" s="80" t="s">
        <v>66</v>
      </c>
      <c r="B407" s="80"/>
      <c r="C407" s="82"/>
      <c r="D407" s="80" t="s">
        <v>61</v>
      </c>
      <c r="E407" s="80"/>
      <c r="F407" s="82"/>
    </row>
    <row r="408" spans="1:6">
      <c r="A408" s="212" t="s">
        <v>485</v>
      </c>
      <c r="B408" s="80">
        <v>2</v>
      </c>
      <c r="C408" s="82"/>
      <c r="D408" s="233" t="s">
        <v>512</v>
      </c>
      <c r="E408" s="80"/>
      <c r="F408" s="82"/>
    </row>
    <row r="409" spans="1:6">
      <c r="A409" s="80" t="s">
        <v>150</v>
      </c>
      <c r="B409" s="80"/>
      <c r="C409" s="82"/>
      <c r="D409" s="233" t="s">
        <v>515</v>
      </c>
      <c r="E409" s="80">
        <v>3</v>
      </c>
      <c r="F409" s="82"/>
    </row>
    <row r="410" spans="1:6">
      <c r="A410" s="212" t="s">
        <v>486</v>
      </c>
      <c r="B410" s="80"/>
      <c r="C410" s="82"/>
      <c r="D410" s="233" t="s">
        <v>514</v>
      </c>
      <c r="E410" s="80"/>
      <c r="F410" s="82"/>
    </row>
    <row r="411" spans="1:6">
      <c r="A411" s="80" t="s">
        <v>151</v>
      </c>
      <c r="B411" s="80"/>
      <c r="C411" s="82"/>
      <c r="D411" s="233" t="s">
        <v>513</v>
      </c>
      <c r="E411" s="83"/>
      <c r="F411" s="82"/>
    </row>
    <row r="412" spans="1:6">
      <c r="A412" s="82"/>
      <c r="B412" s="82"/>
      <c r="C412" s="82"/>
      <c r="D412" s="82"/>
      <c r="E412" s="82"/>
      <c r="F412" s="82"/>
    </row>
    <row r="413" spans="1:6">
      <c r="A413" s="54" t="s">
        <v>67</v>
      </c>
      <c r="B413" s="76"/>
      <c r="C413" s="82"/>
      <c r="D413" s="54" t="s">
        <v>68</v>
      </c>
      <c r="E413" s="76"/>
      <c r="F413" s="82"/>
    </row>
    <row r="414" spans="1:6" ht="38.25">
      <c r="A414" s="17" t="s">
        <v>69</v>
      </c>
      <c r="B414" s="76"/>
      <c r="C414" s="82"/>
      <c r="D414" s="17" t="s">
        <v>72</v>
      </c>
      <c r="E414" s="76"/>
      <c r="F414" s="82"/>
    </row>
    <row r="415" spans="1:6">
      <c r="A415" s="80" t="s">
        <v>70</v>
      </c>
      <c r="B415" s="80"/>
      <c r="C415" s="82"/>
      <c r="D415" s="80" t="s">
        <v>73</v>
      </c>
      <c r="E415" s="80"/>
      <c r="F415" s="82"/>
    </row>
    <row r="416" spans="1:6" ht="25.5">
      <c r="A416" s="213" t="s">
        <v>487</v>
      </c>
      <c r="B416" s="80"/>
      <c r="C416" s="82"/>
      <c r="D416" s="80" t="s">
        <v>74</v>
      </c>
      <c r="E416" s="80">
        <v>2</v>
      </c>
      <c r="F416" s="82"/>
    </row>
    <row r="417" spans="1:6" ht="25.5">
      <c r="A417" s="213" t="s">
        <v>488</v>
      </c>
      <c r="B417" s="80">
        <v>3</v>
      </c>
      <c r="C417" s="82"/>
      <c r="D417" s="213" t="s">
        <v>508</v>
      </c>
      <c r="E417" s="80"/>
      <c r="F417" s="82"/>
    </row>
    <row r="418" spans="1:6" ht="25.5">
      <c r="A418" s="214" t="s">
        <v>489</v>
      </c>
      <c r="B418" s="80"/>
      <c r="C418" s="82"/>
      <c r="D418" s="233" t="s">
        <v>509</v>
      </c>
      <c r="E418" s="80"/>
      <c r="F418" s="82"/>
    </row>
    <row r="419" spans="1:6" ht="25.5">
      <c r="A419" s="86" t="s">
        <v>71</v>
      </c>
      <c r="B419" s="80"/>
      <c r="C419" s="82"/>
      <c r="D419" s="233" t="s">
        <v>510</v>
      </c>
      <c r="E419" s="80"/>
      <c r="F419" s="82"/>
    </row>
    <row r="420" spans="1:6">
      <c r="A420" s="82"/>
      <c r="B420" s="82"/>
      <c r="C420" s="82"/>
      <c r="D420" s="82"/>
      <c r="E420" s="82"/>
      <c r="F420" s="82"/>
    </row>
    <row r="421" spans="1:6">
      <c r="A421" s="54" t="s">
        <v>75</v>
      </c>
      <c r="B421" s="76"/>
      <c r="C421" s="82"/>
      <c r="D421" s="323"/>
      <c r="E421" s="323"/>
      <c r="F421" s="323"/>
    </row>
    <row r="422" spans="1:6" ht="51">
      <c r="A422" s="17" t="s">
        <v>76</v>
      </c>
      <c r="B422" s="76"/>
      <c r="C422" s="82"/>
      <c r="D422" s="323"/>
      <c r="E422" s="323"/>
      <c r="F422" s="323"/>
    </row>
    <row r="423" spans="1:6">
      <c r="A423" s="80" t="s">
        <v>61</v>
      </c>
      <c r="B423" s="80">
        <v>1</v>
      </c>
      <c r="C423" s="82"/>
      <c r="D423" s="323"/>
      <c r="E423" s="323"/>
      <c r="F423" s="323"/>
    </row>
    <row r="424" spans="1:6">
      <c r="A424" s="80" t="s">
        <v>62</v>
      </c>
      <c r="B424" s="80"/>
      <c r="C424" s="82"/>
      <c r="D424" s="323"/>
      <c r="E424" s="323"/>
      <c r="F424" s="323"/>
    </row>
    <row r="425" spans="1:6">
      <c r="A425" s="82"/>
      <c r="B425" s="82"/>
      <c r="C425" s="82"/>
      <c r="D425" s="211"/>
      <c r="E425" s="211"/>
      <c r="F425" s="211"/>
    </row>
    <row r="426" spans="1:6">
      <c r="A426" s="54" t="s">
        <v>102</v>
      </c>
      <c r="B426" s="17"/>
      <c r="C426" s="82"/>
      <c r="D426" s="211"/>
      <c r="E426" s="211"/>
      <c r="F426" s="211"/>
    </row>
    <row r="427" spans="1:6" ht="25.5">
      <c r="A427" s="17" t="s">
        <v>77</v>
      </c>
      <c r="B427" s="17"/>
      <c r="C427" s="82"/>
      <c r="D427" s="211"/>
      <c r="E427" s="211"/>
      <c r="F427" s="211"/>
    </row>
    <row r="428" spans="1:6">
      <c r="A428" s="55" t="s">
        <v>490</v>
      </c>
      <c r="B428" s="80"/>
      <c r="C428" s="82"/>
      <c r="D428" s="211"/>
      <c r="E428" s="211"/>
      <c r="F428" s="211"/>
    </row>
    <row r="429" spans="1:6">
      <c r="A429" s="80" t="s">
        <v>79</v>
      </c>
      <c r="B429" s="80">
        <v>2</v>
      </c>
      <c r="C429" s="82"/>
      <c r="D429" s="211"/>
      <c r="E429" s="211"/>
      <c r="F429" s="211"/>
    </row>
    <row r="430" spans="1:6">
      <c r="A430" s="55" t="s">
        <v>491</v>
      </c>
      <c r="B430" s="80"/>
      <c r="C430" s="82"/>
      <c r="D430" s="211"/>
      <c r="E430" s="211"/>
      <c r="F430" s="211"/>
    </row>
    <row r="431" spans="1:6">
      <c r="A431" s="80" t="s">
        <v>152</v>
      </c>
      <c r="B431" s="80"/>
      <c r="C431" s="82"/>
      <c r="D431" s="211"/>
      <c r="E431" s="211"/>
      <c r="F431" s="211"/>
    </row>
    <row r="432" spans="1:6">
      <c r="A432" s="80" t="s">
        <v>78</v>
      </c>
      <c r="B432" s="80"/>
      <c r="C432" s="82"/>
      <c r="D432" s="211"/>
      <c r="E432" s="211"/>
      <c r="F432" s="211"/>
    </row>
    <row r="433" spans="1:6">
      <c r="A433" s="82"/>
      <c r="B433" s="82"/>
      <c r="C433" s="82"/>
      <c r="D433" s="211"/>
      <c r="E433" s="211"/>
      <c r="F433" s="211"/>
    </row>
    <row r="434" spans="1:6" ht="14.25">
      <c r="A434" s="84" t="str">
        <f>'SR Area C'!A129:D129</f>
        <v>C.2.2.1 Gestione domande brevetti e marchi</v>
      </c>
      <c r="B434" s="73"/>
      <c r="C434" s="73"/>
      <c r="D434" s="73"/>
      <c r="E434" s="73"/>
      <c r="F434" s="73"/>
    </row>
    <row r="435" spans="1:6" ht="13.5" thickBot="1">
      <c r="A435" s="81"/>
      <c r="B435" s="82"/>
      <c r="C435" s="82"/>
      <c r="D435" s="82"/>
      <c r="E435" s="82"/>
      <c r="F435" s="82"/>
    </row>
    <row r="436" spans="1:6">
      <c r="A436" s="371" t="s">
        <v>426</v>
      </c>
      <c r="B436" s="372"/>
      <c r="C436" s="74"/>
      <c r="D436" s="375" t="s">
        <v>427</v>
      </c>
      <c r="E436" s="372"/>
      <c r="F436" s="74"/>
    </row>
    <row r="437" spans="1:6" ht="13.5" thickBot="1">
      <c r="A437" s="373"/>
      <c r="B437" s="374"/>
      <c r="C437" s="75"/>
      <c r="D437" s="374"/>
      <c r="E437" s="374"/>
      <c r="F437" s="75"/>
    </row>
    <row r="438" spans="1:6">
      <c r="A438" s="53" t="s">
        <v>42</v>
      </c>
      <c r="B438" s="76"/>
      <c r="C438" s="77"/>
      <c r="D438" s="54" t="s">
        <v>50</v>
      </c>
      <c r="E438" s="76"/>
      <c r="F438" s="77"/>
    </row>
    <row r="439" spans="1:6" ht="76.5">
      <c r="A439" s="15" t="s">
        <v>49</v>
      </c>
      <c r="B439" s="76"/>
      <c r="C439" s="77"/>
      <c r="D439" s="78" t="s">
        <v>51</v>
      </c>
      <c r="E439" s="76"/>
      <c r="F439" s="77"/>
    </row>
    <row r="440" spans="1:6">
      <c r="A440" s="79" t="s">
        <v>43</v>
      </c>
      <c r="B440" s="80">
        <v>1</v>
      </c>
      <c r="C440" s="77"/>
      <c r="D440" s="80" t="s">
        <v>52</v>
      </c>
      <c r="E440" s="80">
        <v>1</v>
      </c>
      <c r="F440" s="77"/>
    </row>
    <row r="441" spans="1:6">
      <c r="A441" s="79" t="s">
        <v>44</v>
      </c>
      <c r="B441" s="80"/>
      <c r="C441" s="77"/>
      <c r="D441" s="80" t="s">
        <v>53</v>
      </c>
      <c r="E441" s="80"/>
      <c r="F441" s="77"/>
    </row>
    <row r="442" spans="1:6">
      <c r="A442" s="79" t="s">
        <v>45</v>
      </c>
      <c r="B442" s="80"/>
      <c r="C442" s="77"/>
      <c r="D442" s="80" t="s">
        <v>54</v>
      </c>
      <c r="E442" s="80"/>
      <c r="F442" s="77"/>
    </row>
    <row r="443" spans="1:6" ht="25.5">
      <c r="A443" s="79" t="s">
        <v>47</v>
      </c>
      <c r="B443" s="80"/>
      <c r="C443" s="77"/>
      <c r="D443" s="80" t="s">
        <v>55</v>
      </c>
      <c r="E443" s="80"/>
      <c r="F443" s="77"/>
    </row>
    <row r="444" spans="1:6">
      <c r="A444" s="79" t="s">
        <v>46</v>
      </c>
      <c r="B444" s="80"/>
      <c r="C444" s="77"/>
      <c r="D444" s="80" t="s">
        <v>56</v>
      </c>
      <c r="E444" s="80"/>
      <c r="F444" s="77"/>
    </row>
    <row r="445" spans="1:6">
      <c r="A445" s="81"/>
      <c r="B445" s="82"/>
      <c r="C445" s="82"/>
      <c r="D445" s="82"/>
      <c r="E445" s="82"/>
      <c r="F445" s="82"/>
    </row>
    <row r="446" spans="1:6">
      <c r="A446" s="54" t="s">
        <v>57</v>
      </c>
      <c r="B446" s="76"/>
      <c r="C446" s="82"/>
      <c r="D446" s="54" t="s">
        <v>58</v>
      </c>
      <c r="E446" s="76"/>
      <c r="F446" s="82"/>
    </row>
    <row r="447" spans="1:6" ht="63.75">
      <c r="A447" s="17" t="s">
        <v>59</v>
      </c>
      <c r="B447" s="76"/>
      <c r="C447" s="82"/>
      <c r="D447" s="17" t="s">
        <v>100</v>
      </c>
      <c r="E447" s="76"/>
      <c r="F447" s="82"/>
    </row>
    <row r="448" spans="1:6">
      <c r="A448" s="55" t="s">
        <v>481</v>
      </c>
      <c r="B448" s="80"/>
      <c r="C448" s="82"/>
      <c r="D448" s="80" t="s">
        <v>61</v>
      </c>
      <c r="E448" s="80">
        <v>1</v>
      </c>
      <c r="F448" s="82"/>
    </row>
    <row r="449" spans="1:6">
      <c r="A449" s="55" t="s">
        <v>484</v>
      </c>
      <c r="B449" s="80"/>
      <c r="C449" s="82"/>
      <c r="D449" s="55" t="s">
        <v>492</v>
      </c>
      <c r="E449" s="80"/>
      <c r="F449" s="82"/>
    </row>
    <row r="450" spans="1:6">
      <c r="A450" s="55" t="s">
        <v>482</v>
      </c>
      <c r="B450" s="80"/>
      <c r="C450" s="82"/>
      <c r="D450" s="80"/>
      <c r="E450" s="80"/>
      <c r="F450" s="82"/>
    </row>
    <row r="451" spans="1:6">
      <c r="A451" s="55" t="s">
        <v>483</v>
      </c>
      <c r="B451" s="80"/>
      <c r="C451" s="82"/>
      <c r="D451" s="80"/>
      <c r="E451" s="80"/>
      <c r="F451" s="82"/>
    </row>
    <row r="452" spans="1:6">
      <c r="A452" s="80" t="s">
        <v>60</v>
      </c>
      <c r="B452" s="80">
        <v>5</v>
      </c>
      <c r="C452" s="82"/>
      <c r="E452" s="80"/>
      <c r="F452" s="82"/>
    </row>
    <row r="453" spans="1:6">
      <c r="A453" s="82"/>
      <c r="B453" s="82"/>
      <c r="C453" s="82"/>
      <c r="D453" s="82"/>
      <c r="E453" s="82"/>
      <c r="F453" s="82"/>
    </row>
    <row r="454" spans="1:6">
      <c r="A454" s="54" t="s">
        <v>63</v>
      </c>
      <c r="B454" s="76"/>
      <c r="C454" s="82"/>
      <c r="D454" s="54" t="s">
        <v>64</v>
      </c>
      <c r="E454" s="76"/>
      <c r="F454" s="82"/>
    </row>
    <row r="455" spans="1:6" ht="38.25">
      <c r="A455" s="17" t="s">
        <v>65</v>
      </c>
      <c r="B455" s="76"/>
      <c r="C455" s="82"/>
      <c r="D455" s="17" t="s">
        <v>569</v>
      </c>
      <c r="E455" s="76"/>
      <c r="F455" s="82"/>
    </row>
    <row r="456" spans="1:6">
      <c r="A456" s="80" t="s">
        <v>66</v>
      </c>
      <c r="B456" s="80"/>
      <c r="C456" s="82"/>
      <c r="D456" s="80" t="s">
        <v>61</v>
      </c>
      <c r="E456" s="80"/>
      <c r="F456" s="82"/>
    </row>
    <row r="457" spans="1:6">
      <c r="A457" s="212" t="s">
        <v>485</v>
      </c>
      <c r="B457" s="80">
        <v>2</v>
      </c>
      <c r="C457" s="82"/>
      <c r="D457" s="233" t="s">
        <v>512</v>
      </c>
      <c r="E457" s="80"/>
      <c r="F457" s="82"/>
    </row>
    <row r="458" spans="1:6">
      <c r="A458" s="80" t="s">
        <v>150</v>
      </c>
      <c r="B458" s="80"/>
      <c r="C458" s="82"/>
      <c r="D458" s="233" t="s">
        <v>515</v>
      </c>
      <c r="E458" s="80"/>
      <c r="F458" s="82"/>
    </row>
    <row r="459" spans="1:6">
      <c r="A459" s="212" t="s">
        <v>486</v>
      </c>
      <c r="B459" s="80"/>
      <c r="C459" s="82"/>
      <c r="D459" s="233" t="s">
        <v>514</v>
      </c>
      <c r="E459" s="80"/>
      <c r="F459" s="82"/>
    </row>
    <row r="460" spans="1:6">
      <c r="A460" s="80" t="s">
        <v>151</v>
      </c>
      <c r="B460" s="80"/>
      <c r="C460" s="82"/>
      <c r="D460" s="233" t="s">
        <v>513</v>
      </c>
      <c r="E460" s="83">
        <v>5</v>
      </c>
      <c r="F460" s="82"/>
    </row>
    <row r="461" spans="1:6">
      <c r="A461" s="82"/>
      <c r="B461" s="82"/>
      <c r="C461" s="82"/>
      <c r="D461" s="82"/>
      <c r="E461" s="82"/>
      <c r="F461" s="82"/>
    </row>
    <row r="462" spans="1:6">
      <c r="A462" s="54" t="s">
        <v>67</v>
      </c>
      <c r="B462" s="76"/>
      <c r="C462" s="82"/>
      <c r="D462" s="54" t="s">
        <v>68</v>
      </c>
      <c r="E462" s="76"/>
      <c r="F462" s="82"/>
    </row>
    <row r="463" spans="1:6" ht="38.25">
      <c r="A463" s="17" t="s">
        <v>69</v>
      </c>
      <c r="B463" s="76"/>
      <c r="C463" s="82"/>
      <c r="D463" s="17" t="s">
        <v>72</v>
      </c>
      <c r="E463" s="76"/>
      <c r="F463" s="82"/>
    </row>
    <row r="464" spans="1:6">
      <c r="A464" s="80" t="s">
        <v>70</v>
      </c>
      <c r="B464" s="80"/>
      <c r="C464" s="82"/>
      <c r="D464" s="80" t="s">
        <v>73</v>
      </c>
      <c r="E464" s="80">
        <v>1</v>
      </c>
      <c r="F464" s="82"/>
    </row>
    <row r="465" spans="1:6" ht="25.5">
      <c r="A465" s="213" t="s">
        <v>487</v>
      </c>
      <c r="B465" s="80"/>
      <c r="C465" s="82"/>
      <c r="D465" s="80" t="s">
        <v>74</v>
      </c>
      <c r="E465" s="80"/>
      <c r="F465" s="82"/>
    </row>
    <row r="466" spans="1:6" ht="25.5">
      <c r="A466" s="213" t="s">
        <v>488</v>
      </c>
      <c r="B466" s="80">
        <v>3</v>
      </c>
      <c r="C466" s="82"/>
      <c r="D466" s="213" t="s">
        <v>508</v>
      </c>
      <c r="E466" s="80"/>
      <c r="F466" s="82"/>
    </row>
    <row r="467" spans="1:6" ht="25.5">
      <c r="A467" s="214" t="s">
        <v>489</v>
      </c>
      <c r="B467" s="80"/>
      <c r="C467" s="82"/>
      <c r="D467" s="233" t="s">
        <v>509</v>
      </c>
      <c r="E467" s="80"/>
      <c r="F467" s="82"/>
    </row>
    <row r="468" spans="1:6" ht="25.5">
      <c r="A468" s="86" t="s">
        <v>71</v>
      </c>
      <c r="B468" s="80"/>
      <c r="C468" s="82"/>
      <c r="D468" s="233" t="s">
        <v>510</v>
      </c>
      <c r="E468" s="80"/>
      <c r="F468" s="82"/>
    </row>
    <row r="469" spans="1:6">
      <c r="A469" s="82"/>
      <c r="B469" s="82"/>
      <c r="C469" s="82"/>
      <c r="D469" s="82"/>
      <c r="E469" s="82"/>
      <c r="F469" s="82"/>
    </row>
    <row r="470" spans="1:6">
      <c r="A470" s="54" t="s">
        <v>75</v>
      </c>
      <c r="B470" s="76"/>
      <c r="C470" s="82"/>
      <c r="D470" s="323"/>
      <c r="E470" s="323"/>
      <c r="F470" s="323"/>
    </row>
    <row r="471" spans="1:6" ht="51">
      <c r="A471" s="17" t="s">
        <v>76</v>
      </c>
      <c r="B471" s="76"/>
      <c r="C471" s="82"/>
      <c r="D471" s="323"/>
      <c r="E471" s="323"/>
      <c r="F471" s="323"/>
    </row>
    <row r="472" spans="1:6">
      <c r="A472" s="80" t="s">
        <v>61</v>
      </c>
      <c r="B472" s="80">
        <v>1</v>
      </c>
      <c r="C472" s="82"/>
      <c r="D472" s="323"/>
      <c r="E472" s="323"/>
      <c r="F472" s="323"/>
    </row>
    <row r="473" spans="1:6">
      <c r="A473" s="80" t="s">
        <v>62</v>
      </c>
      <c r="B473" s="80"/>
      <c r="C473" s="82"/>
      <c r="D473" s="323"/>
      <c r="E473" s="323"/>
      <c r="F473" s="323"/>
    </row>
    <row r="474" spans="1:6">
      <c r="A474" s="82"/>
      <c r="B474" s="82"/>
      <c r="C474" s="82"/>
      <c r="D474" s="211"/>
      <c r="E474" s="211"/>
      <c r="F474" s="211"/>
    </row>
    <row r="475" spans="1:6">
      <c r="A475" s="54" t="s">
        <v>102</v>
      </c>
      <c r="B475" s="17"/>
      <c r="C475" s="82"/>
      <c r="D475" s="211"/>
      <c r="E475" s="211"/>
      <c r="F475" s="211"/>
    </row>
    <row r="476" spans="1:6" ht="25.5">
      <c r="A476" s="17" t="s">
        <v>77</v>
      </c>
      <c r="B476" s="17"/>
      <c r="C476" s="82"/>
      <c r="D476" s="211"/>
      <c r="E476" s="211"/>
      <c r="F476" s="211"/>
    </row>
    <row r="477" spans="1:6">
      <c r="A477" s="55" t="s">
        <v>490</v>
      </c>
      <c r="B477" s="80"/>
      <c r="C477" s="82"/>
      <c r="D477" s="211"/>
      <c r="E477" s="211"/>
      <c r="F477" s="211"/>
    </row>
    <row r="478" spans="1:6">
      <c r="A478" s="80" t="s">
        <v>79</v>
      </c>
      <c r="B478" s="80">
        <v>2</v>
      </c>
      <c r="C478" s="82"/>
      <c r="D478" s="211"/>
      <c r="E478" s="211"/>
      <c r="F478" s="211"/>
    </row>
    <row r="479" spans="1:6">
      <c r="A479" s="55" t="s">
        <v>491</v>
      </c>
      <c r="B479" s="80"/>
      <c r="C479" s="82"/>
      <c r="D479" s="211"/>
      <c r="E479" s="211"/>
      <c r="F479" s="211"/>
    </row>
    <row r="480" spans="1:6">
      <c r="A480" s="80" t="s">
        <v>152</v>
      </c>
      <c r="B480" s="80"/>
      <c r="C480" s="82"/>
      <c r="D480" s="211"/>
      <c r="E480" s="211"/>
      <c r="F480" s="211"/>
    </row>
    <row r="481" spans="1:6">
      <c r="A481" s="80" t="s">
        <v>78</v>
      </c>
      <c r="B481" s="80"/>
      <c r="C481" s="82"/>
      <c r="D481" s="211"/>
      <c r="E481" s="211"/>
      <c r="F481" s="211"/>
    </row>
    <row r="482" spans="1:6">
      <c r="A482" s="82"/>
      <c r="B482" s="82"/>
      <c r="C482" s="82"/>
      <c r="D482" s="211"/>
      <c r="E482" s="211"/>
      <c r="F482" s="211"/>
    </row>
    <row r="483" spans="1:6" ht="15" thickBot="1">
      <c r="A483" s="84" t="str">
        <f>'SR Area C'!A143:D143</f>
        <v>C.2.2.2 Rilascio attestati brevetti e marchi</v>
      </c>
      <c r="B483" s="73"/>
      <c r="C483" s="73"/>
      <c r="D483" s="73"/>
      <c r="E483" s="73"/>
      <c r="F483" s="73"/>
    </row>
    <row r="484" spans="1:6">
      <c r="A484" s="371" t="s">
        <v>426</v>
      </c>
      <c r="B484" s="372"/>
      <c r="C484" s="74"/>
      <c r="D484" s="375" t="s">
        <v>427</v>
      </c>
      <c r="E484" s="372"/>
      <c r="F484" s="74"/>
    </row>
    <row r="485" spans="1:6" ht="13.5" thickBot="1">
      <c r="A485" s="373"/>
      <c r="B485" s="374"/>
      <c r="C485" s="75"/>
      <c r="D485" s="374"/>
      <c r="E485" s="374"/>
      <c r="F485" s="75"/>
    </row>
    <row r="486" spans="1:6">
      <c r="A486" s="53" t="s">
        <v>42</v>
      </c>
      <c r="B486" s="76"/>
      <c r="C486" s="77"/>
      <c r="D486" s="54" t="s">
        <v>50</v>
      </c>
      <c r="E486" s="76"/>
      <c r="F486" s="77"/>
    </row>
    <row r="487" spans="1:6" ht="76.5">
      <c r="A487" s="15" t="s">
        <v>49</v>
      </c>
      <c r="B487" s="76"/>
      <c r="C487" s="77"/>
      <c r="D487" s="78" t="s">
        <v>51</v>
      </c>
      <c r="E487" s="76"/>
      <c r="F487" s="77"/>
    </row>
    <row r="488" spans="1:6">
      <c r="A488" s="79" t="s">
        <v>43</v>
      </c>
      <c r="B488" s="80">
        <v>1</v>
      </c>
      <c r="C488" s="77"/>
      <c r="D488" s="80" t="s">
        <v>52</v>
      </c>
      <c r="E488" s="80">
        <v>1</v>
      </c>
      <c r="F488" s="77"/>
    </row>
    <row r="489" spans="1:6">
      <c r="A489" s="79" t="s">
        <v>44</v>
      </c>
      <c r="B489" s="80"/>
      <c r="C489" s="77"/>
      <c r="D489" s="80" t="s">
        <v>53</v>
      </c>
      <c r="E489" s="80"/>
      <c r="F489" s="77"/>
    </row>
    <row r="490" spans="1:6">
      <c r="A490" s="79" t="s">
        <v>45</v>
      </c>
      <c r="B490" s="80"/>
      <c r="C490" s="77"/>
      <c r="D490" s="80" t="s">
        <v>54</v>
      </c>
      <c r="E490" s="80"/>
      <c r="F490" s="77"/>
    </row>
    <row r="491" spans="1:6" ht="25.5">
      <c r="A491" s="79" t="s">
        <v>47</v>
      </c>
      <c r="B491" s="80"/>
      <c r="C491" s="77"/>
      <c r="D491" s="80" t="s">
        <v>55</v>
      </c>
      <c r="E491" s="80"/>
      <c r="F491" s="77"/>
    </row>
    <row r="492" spans="1:6">
      <c r="A492" s="79" t="s">
        <v>46</v>
      </c>
      <c r="B492" s="80"/>
      <c r="C492" s="77"/>
      <c r="D492" s="80" t="s">
        <v>56</v>
      </c>
      <c r="E492" s="80"/>
      <c r="F492" s="77"/>
    </row>
    <row r="493" spans="1:6">
      <c r="A493" s="81"/>
      <c r="B493" s="82"/>
      <c r="C493" s="82"/>
      <c r="D493" s="82"/>
      <c r="E493" s="82"/>
      <c r="F493" s="82"/>
    </row>
    <row r="494" spans="1:6">
      <c r="A494" s="54" t="s">
        <v>57</v>
      </c>
      <c r="B494" s="76"/>
      <c r="C494" s="82"/>
      <c r="D494" s="54" t="s">
        <v>58</v>
      </c>
      <c r="E494" s="76"/>
      <c r="F494" s="82"/>
    </row>
    <row r="495" spans="1:6" ht="63.75">
      <c r="A495" s="17" t="s">
        <v>59</v>
      </c>
      <c r="B495" s="76"/>
      <c r="C495" s="82"/>
      <c r="D495" s="17" t="s">
        <v>100</v>
      </c>
      <c r="E495" s="76"/>
      <c r="F495" s="82"/>
    </row>
    <row r="496" spans="1:6">
      <c r="A496" s="55" t="s">
        <v>481</v>
      </c>
      <c r="B496" s="80"/>
      <c r="C496" s="82"/>
      <c r="D496" s="80" t="s">
        <v>61</v>
      </c>
      <c r="E496" s="80">
        <v>1</v>
      </c>
      <c r="F496" s="82"/>
    </row>
    <row r="497" spans="1:6">
      <c r="A497" s="55" t="s">
        <v>484</v>
      </c>
      <c r="B497" s="80"/>
      <c r="C497" s="82"/>
      <c r="D497" s="55" t="s">
        <v>492</v>
      </c>
      <c r="E497" s="80"/>
      <c r="F497" s="82"/>
    </row>
    <row r="498" spans="1:6">
      <c r="A498" s="55" t="s">
        <v>482</v>
      </c>
      <c r="B498" s="80"/>
      <c r="C498" s="82"/>
      <c r="D498" s="80"/>
      <c r="E498" s="80"/>
      <c r="F498" s="82"/>
    </row>
    <row r="499" spans="1:6">
      <c r="A499" s="55" t="s">
        <v>483</v>
      </c>
      <c r="B499" s="80"/>
      <c r="C499" s="82"/>
      <c r="D499" s="80"/>
      <c r="E499" s="80"/>
      <c r="F499" s="82"/>
    </row>
    <row r="500" spans="1:6">
      <c r="A500" s="80" t="s">
        <v>60</v>
      </c>
      <c r="B500" s="80">
        <v>5</v>
      </c>
      <c r="C500" s="82"/>
      <c r="E500" s="80"/>
      <c r="F500" s="82"/>
    </row>
    <row r="501" spans="1:6">
      <c r="A501" s="82"/>
      <c r="B501" s="82"/>
      <c r="C501" s="82"/>
      <c r="D501" s="82"/>
      <c r="E501" s="82"/>
      <c r="F501" s="82"/>
    </row>
    <row r="502" spans="1:6">
      <c r="A502" s="54" t="s">
        <v>63</v>
      </c>
      <c r="B502" s="76"/>
      <c r="C502" s="82"/>
      <c r="D502" s="54" t="s">
        <v>64</v>
      </c>
      <c r="E502" s="76"/>
      <c r="F502" s="82"/>
    </row>
    <row r="503" spans="1:6" ht="38.25">
      <c r="A503" s="17" t="s">
        <v>65</v>
      </c>
      <c r="B503" s="76"/>
      <c r="C503" s="82"/>
      <c r="D503" s="17" t="s">
        <v>569</v>
      </c>
      <c r="E503" s="76"/>
      <c r="F503" s="82"/>
    </row>
    <row r="504" spans="1:6">
      <c r="A504" s="80" t="s">
        <v>66</v>
      </c>
      <c r="B504" s="80"/>
      <c r="C504" s="82"/>
      <c r="D504" s="80" t="s">
        <v>61</v>
      </c>
      <c r="E504" s="80"/>
      <c r="F504" s="82"/>
    </row>
    <row r="505" spans="1:6">
      <c r="A505" s="212" t="s">
        <v>485</v>
      </c>
      <c r="B505" s="80">
        <v>2</v>
      </c>
      <c r="C505" s="82"/>
      <c r="D505" s="233" t="s">
        <v>512</v>
      </c>
      <c r="E505" s="80"/>
      <c r="F505" s="82"/>
    </row>
    <row r="506" spans="1:6">
      <c r="A506" s="80" t="s">
        <v>150</v>
      </c>
      <c r="B506" s="80"/>
      <c r="C506" s="82"/>
      <c r="D506" s="233" t="s">
        <v>515</v>
      </c>
      <c r="E506" s="80"/>
      <c r="F506" s="82"/>
    </row>
    <row r="507" spans="1:6">
      <c r="A507" s="212" t="s">
        <v>486</v>
      </c>
      <c r="B507" s="80"/>
      <c r="C507" s="82"/>
      <c r="D507" s="233" t="s">
        <v>514</v>
      </c>
      <c r="E507" s="80"/>
      <c r="F507" s="82"/>
    </row>
    <row r="508" spans="1:6">
      <c r="A508" s="80" t="s">
        <v>151</v>
      </c>
      <c r="B508" s="80"/>
      <c r="C508" s="82"/>
      <c r="D508" s="233" t="s">
        <v>513</v>
      </c>
      <c r="E508" s="83">
        <v>5</v>
      </c>
      <c r="F508" s="82"/>
    </row>
    <row r="509" spans="1:6">
      <c r="A509" s="82"/>
      <c r="B509" s="82"/>
      <c r="C509" s="82"/>
      <c r="D509" s="82"/>
      <c r="E509" s="82"/>
      <c r="F509" s="82"/>
    </row>
    <row r="510" spans="1:6">
      <c r="A510" s="54" t="s">
        <v>67</v>
      </c>
      <c r="B510" s="76"/>
      <c r="C510" s="82"/>
      <c r="D510" s="54" t="s">
        <v>68</v>
      </c>
      <c r="E510" s="76"/>
      <c r="F510" s="82"/>
    </row>
    <row r="511" spans="1:6" ht="38.25">
      <c r="A511" s="17" t="s">
        <v>69</v>
      </c>
      <c r="B511" s="76"/>
      <c r="C511" s="82"/>
      <c r="D511" s="17" t="s">
        <v>72</v>
      </c>
      <c r="E511" s="76"/>
      <c r="F511" s="82"/>
    </row>
    <row r="512" spans="1:6">
      <c r="A512" s="80" t="s">
        <v>70</v>
      </c>
      <c r="B512" s="80"/>
      <c r="C512" s="82"/>
      <c r="D512" s="80" t="s">
        <v>73</v>
      </c>
      <c r="E512" s="80">
        <v>1</v>
      </c>
      <c r="F512" s="82"/>
    </row>
    <row r="513" spans="1:6" ht="25.5">
      <c r="A513" s="213" t="s">
        <v>487</v>
      </c>
      <c r="B513" s="80"/>
      <c r="C513" s="82"/>
      <c r="D513" s="80" t="s">
        <v>74</v>
      </c>
      <c r="E513" s="80"/>
      <c r="F513" s="82"/>
    </row>
    <row r="514" spans="1:6" ht="25.5">
      <c r="A514" s="213" t="s">
        <v>488</v>
      </c>
      <c r="B514" s="80">
        <v>3</v>
      </c>
      <c r="C514" s="82"/>
      <c r="D514" s="213" t="s">
        <v>508</v>
      </c>
      <c r="E514" s="80"/>
      <c r="F514" s="82"/>
    </row>
    <row r="515" spans="1:6" ht="25.5">
      <c r="A515" s="214" t="s">
        <v>489</v>
      </c>
      <c r="B515" s="80"/>
      <c r="C515" s="82"/>
      <c r="D515" s="233" t="s">
        <v>509</v>
      </c>
      <c r="E515" s="80"/>
      <c r="F515" s="82"/>
    </row>
    <row r="516" spans="1:6" ht="25.5">
      <c r="A516" s="86" t="s">
        <v>71</v>
      </c>
      <c r="B516" s="80"/>
      <c r="C516" s="82"/>
      <c r="D516" s="233" t="s">
        <v>510</v>
      </c>
      <c r="E516" s="80"/>
      <c r="F516" s="82"/>
    </row>
    <row r="517" spans="1:6">
      <c r="A517" s="82"/>
      <c r="B517" s="82"/>
      <c r="C517" s="82"/>
      <c r="D517" s="82"/>
      <c r="E517" s="82"/>
      <c r="F517" s="82"/>
    </row>
    <row r="518" spans="1:6">
      <c r="A518" s="54" t="s">
        <v>75</v>
      </c>
      <c r="B518" s="76"/>
      <c r="C518" s="82"/>
      <c r="D518" s="323"/>
      <c r="E518" s="323"/>
      <c r="F518" s="323"/>
    </row>
    <row r="519" spans="1:6" ht="51">
      <c r="A519" s="17" t="s">
        <v>76</v>
      </c>
      <c r="B519" s="76"/>
      <c r="C519" s="82"/>
      <c r="D519" s="323"/>
      <c r="E519" s="323"/>
      <c r="F519" s="323"/>
    </row>
    <row r="520" spans="1:6">
      <c r="A520" s="80" t="s">
        <v>61</v>
      </c>
      <c r="B520" s="80">
        <v>1</v>
      </c>
      <c r="C520" s="82"/>
      <c r="D520" s="323"/>
      <c r="E520" s="323"/>
      <c r="F520" s="323"/>
    </row>
    <row r="521" spans="1:6">
      <c r="A521" s="80" t="s">
        <v>62</v>
      </c>
      <c r="B521" s="80"/>
      <c r="C521" s="82"/>
      <c r="D521" s="323"/>
      <c r="E521" s="323"/>
      <c r="F521" s="323"/>
    </row>
    <row r="522" spans="1:6">
      <c r="A522" s="82"/>
      <c r="B522" s="82"/>
      <c r="C522" s="82"/>
      <c r="D522" s="211"/>
      <c r="E522" s="211"/>
      <c r="F522" s="211"/>
    </row>
    <row r="523" spans="1:6">
      <c r="A523" s="54" t="s">
        <v>102</v>
      </c>
      <c r="B523" s="17"/>
      <c r="C523" s="82"/>
      <c r="D523" s="211"/>
      <c r="E523" s="211"/>
      <c r="F523" s="211"/>
    </row>
    <row r="524" spans="1:6" ht="25.5">
      <c r="A524" s="17" t="s">
        <v>77</v>
      </c>
      <c r="B524" s="17"/>
      <c r="C524" s="82"/>
      <c r="D524" s="211"/>
      <c r="E524" s="211"/>
      <c r="F524" s="211"/>
    </row>
    <row r="525" spans="1:6">
      <c r="A525" s="55" t="s">
        <v>490</v>
      </c>
      <c r="B525" s="80"/>
      <c r="C525" s="82"/>
      <c r="D525" s="211"/>
      <c r="E525" s="211"/>
      <c r="F525" s="211"/>
    </row>
    <row r="526" spans="1:6">
      <c r="A526" s="80" t="s">
        <v>79</v>
      </c>
      <c r="B526" s="80">
        <v>2</v>
      </c>
      <c r="C526" s="82"/>
      <c r="D526" s="211"/>
      <c r="E526" s="211"/>
      <c r="F526" s="211"/>
    </row>
    <row r="527" spans="1:6">
      <c r="A527" s="55" t="s">
        <v>491</v>
      </c>
      <c r="B527" s="80"/>
      <c r="C527" s="82"/>
      <c r="D527" s="211"/>
      <c r="E527" s="211"/>
      <c r="F527" s="211"/>
    </row>
    <row r="528" spans="1:6">
      <c r="A528" s="80" t="s">
        <v>152</v>
      </c>
      <c r="B528" s="80"/>
      <c r="C528" s="82"/>
      <c r="D528" s="211"/>
      <c r="E528" s="211"/>
      <c r="F528" s="211"/>
    </row>
    <row r="529" spans="1:6">
      <c r="A529" s="80" t="s">
        <v>78</v>
      </c>
      <c r="B529" s="80"/>
      <c r="C529" s="82"/>
      <c r="D529" s="211"/>
      <c r="E529" s="211"/>
      <c r="F529" s="211"/>
    </row>
    <row r="530" spans="1:6">
      <c r="A530" s="82"/>
      <c r="B530" s="82"/>
      <c r="C530" s="82"/>
      <c r="D530" s="211"/>
      <c r="E530" s="211"/>
      <c r="F530" s="211"/>
    </row>
    <row r="531" spans="1:6" ht="15" thickBot="1">
      <c r="A531" s="84" t="str">
        <f>'SR Area C'!A157:D157</f>
        <v>C.2.5.1 Attività in materia di metrologia legale</v>
      </c>
      <c r="B531" s="73"/>
      <c r="C531" s="73"/>
      <c r="D531" s="73"/>
      <c r="E531" s="73"/>
      <c r="F531" s="73"/>
    </row>
    <row r="532" spans="1:6">
      <c r="A532" s="371" t="s">
        <v>426</v>
      </c>
      <c r="B532" s="372"/>
      <c r="C532" s="74"/>
      <c r="D532" s="375" t="s">
        <v>427</v>
      </c>
      <c r="E532" s="372"/>
      <c r="F532" s="74"/>
    </row>
    <row r="533" spans="1:6" ht="13.5" thickBot="1">
      <c r="A533" s="373"/>
      <c r="B533" s="374"/>
      <c r="C533" s="75"/>
      <c r="D533" s="374"/>
      <c r="E533" s="374"/>
      <c r="F533" s="75"/>
    </row>
    <row r="534" spans="1:6">
      <c r="A534" s="53" t="s">
        <v>42</v>
      </c>
      <c r="B534" s="76"/>
      <c r="C534" s="77"/>
      <c r="D534" s="54" t="s">
        <v>50</v>
      </c>
      <c r="E534" s="76"/>
      <c r="F534" s="77"/>
    </row>
    <row r="535" spans="1:6" ht="76.5">
      <c r="A535" s="15" t="s">
        <v>49</v>
      </c>
      <c r="B535" s="76"/>
      <c r="C535" s="77"/>
      <c r="D535" s="78" t="s">
        <v>51</v>
      </c>
      <c r="E535" s="76"/>
      <c r="F535" s="77"/>
    </row>
    <row r="536" spans="1:6">
      <c r="A536" s="79" t="s">
        <v>43</v>
      </c>
      <c r="B536" s="80">
        <v>1</v>
      </c>
      <c r="C536" s="77"/>
      <c r="D536" s="80" t="s">
        <v>52</v>
      </c>
      <c r="E536" s="80"/>
      <c r="F536" s="77"/>
    </row>
    <row r="537" spans="1:6">
      <c r="A537" s="79" t="s">
        <v>44</v>
      </c>
      <c r="B537" s="80"/>
      <c r="C537" s="77"/>
      <c r="D537" s="80" t="s">
        <v>53</v>
      </c>
      <c r="E537" s="80"/>
      <c r="F537" s="77"/>
    </row>
    <row r="538" spans="1:6">
      <c r="A538" s="79" t="s">
        <v>45</v>
      </c>
      <c r="B538" s="80"/>
      <c r="C538" s="77"/>
      <c r="D538" s="80" t="s">
        <v>54</v>
      </c>
      <c r="E538" s="80">
        <v>3</v>
      </c>
      <c r="F538" s="77"/>
    </row>
    <row r="539" spans="1:6" ht="25.5">
      <c r="A539" s="79" t="s">
        <v>47</v>
      </c>
      <c r="B539" s="80"/>
      <c r="C539" s="77"/>
      <c r="D539" s="80" t="s">
        <v>55</v>
      </c>
      <c r="E539" s="80"/>
      <c r="F539" s="77"/>
    </row>
    <row r="540" spans="1:6">
      <c r="A540" s="79" t="s">
        <v>46</v>
      </c>
      <c r="B540" s="80"/>
      <c r="C540" s="77"/>
      <c r="D540" s="80" t="s">
        <v>56</v>
      </c>
      <c r="E540" s="80"/>
      <c r="F540" s="77"/>
    </row>
    <row r="541" spans="1:6">
      <c r="A541" s="81"/>
      <c r="B541" s="82"/>
      <c r="C541" s="82"/>
      <c r="D541" s="82"/>
      <c r="E541" s="82"/>
      <c r="F541" s="82"/>
    </row>
    <row r="542" spans="1:6">
      <c r="A542" s="54" t="s">
        <v>57</v>
      </c>
      <c r="B542" s="76"/>
      <c r="C542" s="82"/>
      <c r="D542" s="54" t="s">
        <v>58</v>
      </c>
      <c r="E542" s="76"/>
      <c r="F542" s="82"/>
    </row>
    <row r="543" spans="1:6" ht="63.75">
      <c r="A543" s="17" t="s">
        <v>59</v>
      </c>
      <c r="B543" s="76"/>
      <c r="C543" s="82"/>
      <c r="D543" s="17" t="s">
        <v>100</v>
      </c>
      <c r="E543" s="76"/>
      <c r="F543" s="82"/>
    </row>
    <row r="544" spans="1:6">
      <c r="A544" s="55" t="s">
        <v>481</v>
      </c>
      <c r="B544" s="80"/>
      <c r="C544" s="82"/>
      <c r="D544" s="80" t="s">
        <v>61</v>
      </c>
      <c r="E544" s="80">
        <v>1</v>
      </c>
      <c r="F544" s="82"/>
    </row>
    <row r="545" spans="1:6">
      <c r="A545" s="55" t="s">
        <v>484</v>
      </c>
      <c r="B545" s="80"/>
      <c r="C545" s="82"/>
      <c r="D545" s="55" t="s">
        <v>492</v>
      </c>
      <c r="E545" s="80"/>
      <c r="F545" s="82"/>
    </row>
    <row r="546" spans="1:6">
      <c r="A546" s="55" t="s">
        <v>482</v>
      </c>
      <c r="B546" s="80"/>
      <c r="C546" s="82"/>
      <c r="D546" s="80"/>
      <c r="E546" s="80"/>
      <c r="F546" s="82"/>
    </row>
    <row r="547" spans="1:6">
      <c r="A547" s="55" t="s">
        <v>483</v>
      </c>
      <c r="B547" s="80"/>
      <c r="C547" s="82"/>
      <c r="D547" s="80"/>
      <c r="E547" s="80"/>
      <c r="F547" s="82"/>
    </row>
    <row r="548" spans="1:6">
      <c r="A548" s="80" t="s">
        <v>60</v>
      </c>
      <c r="B548" s="80">
        <v>5</v>
      </c>
      <c r="C548" s="82"/>
      <c r="E548" s="80"/>
      <c r="F548" s="82"/>
    </row>
    <row r="549" spans="1:6">
      <c r="A549" s="82"/>
      <c r="B549" s="82"/>
      <c r="C549" s="82"/>
      <c r="D549" s="82"/>
      <c r="E549" s="82"/>
      <c r="F549" s="82"/>
    </row>
    <row r="550" spans="1:6">
      <c r="A550" s="54" t="s">
        <v>63</v>
      </c>
      <c r="B550" s="76"/>
      <c r="C550" s="82"/>
      <c r="D550" s="54" t="s">
        <v>64</v>
      </c>
      <c r="E550" s="76"/>
      <c r="F550" s="82"/>
    </row>
    <row r="551" spans="1:6" ht="38.25">
      <c r="A551" s="17" t="s">
        <v>65</v>
      </c>
      <c r="B551" s="76"/>
      <c r="C551" s="82"/>
      <c r="D551" s="17" t="s">
        <v>569</v>
      </c>
      <c r="E551" s="76"/>
      <c r="F551" s="82"/>
    </row>
    <row r="552" spans="1:6">
      <c r="A552" s="80" t="s">
        <v>66</v>
      </c>
      <c r="B552" s="80"/>
      <c r="C552" s="82"/>
      <c r="D552" s="80" t="s">
        <v>61</v>
      </c>
      <c r="E552" s="80"/>
      <c r="F552" s="82"/>
    </row>
    <row r="553" spans="1:6">
      <c r="A553" s="212" t="s">
        <v>485</v>
      </c>
      <c r="B553" s="80"/>
      <c r="C553" s="82"/>
      <c r="D553" s="233" t="s">
        <v>512</v>
      </c>
      <c r="E553" s="80"/>
      <c r="F553" s="82"/>
    </row>
    <row r="554" spans="1:6">
      <c r="A554" s="80" t="s">
        <v>150</v>
      </c>
      <c r="B554" s="80">
        <v>3</v>
      </c>
      <c r="C554" s="82"/>
      <c r="D554" s="233" t="s">
        <v>515</v>
      </c>
      <c r="E554" s="80"/>
      <c r="F554" s="82"/>
    </row>
    <row r="555" spans="1:6">
      <c r="A555" s="212" t="s">
        <v>486</v>
      </c>
      <c r="B555" s="80"/>
      <c r="C555" s="82"/>
      <c r="D555" s="233" t="s">
        <v>514</v>
      </c>
      <c r="E555" s="80"/>
      <c r="F555" s="82"/>
    </row>
    <row r="556" spans="1:6">
      <c r="A556" s="80" t="s">
        <v>151</v>
      </c>
      <c r="B556" s="80"/>
      <c r="C556" s="82"/>
      <c r="D556" s="233" t="s">
        <v>513</v>
      </c>
      <c r="E556" s="83">
        <v>5</v>
      </c>
      <c r="F556" s="82"/>
    </row>
    <row r="557" spans="1:6">
      <c r="A557" s="82"/>
      <c r="B557" s="82"/>
      <c r="C557" s="82"/>
      <c r="D557" s="82"/>
      <c r="E557" s="82"/>
      <c r="F557" s="82"/>
    </row>
    <row r="558" spans="1:6">
      <c r="A558" s="54" t="s">
        <v>67</v>
      </c>
      <c r="B558" s="76"/>
      <c r="C558" s="82"/>
      <c r="D558" s="54" t="s">
        <v>68</v>
      </c>
      <c r="E558" s="76"/>
      <c r="F558" s="82"/>
    </row>
    <row r="559" spans="1:6" ht="38.25">
      <c r="A559" s="17" t="s">
        <v>69</v>
      </c>
      <c r="B559" s="76"/>
      <c r="C559" s="82"/>
      <c r="D559" s="17" t="s">
        <v>72</v>
      </c>
      <c r="E559" s="76"/>
      <c r="F559" s="82"/>
    </row>
    <row r="560" spans="1:6">
      <c r="A560" s="80" t="s">
        <v>70</v>
      </c>
      <c r="B560" s="80"/>
      <c r="C560" s="82"/>
      <c r="D560" s="80" t="s">
        <v>73</v>
      </c>
      <c r="E560" s="80">
        <v>1</v>
      </c>
      <c r="F560" s="82"/>
    </row>
    <row r="561" spans="1:6" ht="25.5">
      <c r="A561" s="213" t="s">
        <v>487</v>
      </c>
      <c r="B561" s="80"/>
      <c r="C561" s="82"/>
      <c r="D561" s="80" t="s">
        <v>74</v>
      </c>
      <c r="E561" s="80"/>
      <c r="F561" s="82"/>
    </row>
    <row r="562" spans="1:6" ht="25.5">
      <c r="A562" s="213" t="s">
        <v>488</v>
      </c>
      <c r="B562" s="80">
        <v>3</v>
      </c>
      <c r="C562" s="82"/>
      <c r="D562" s="213" t="s">
        <v>508</v>
      </c>
      <c r="E562" s="80"/>
      <c r="F562" s="82"/>
    </row>
    <row r="563" spans="1:6" ht="25.5">
      <c r="A563" s="214" t="s">
        <v>489</v>
      </c>
      <c r="B563" s="80"/>
      <c r="C563" s="82"/>
      <c r="D563" s="233" t="s">
        <v>509</v>
      </c>
      <c r="E563" s="80"/>
      <c r="F563" s="82"/>
    </row>
    <row r="564" spans="1:6" ht="25.5">
      <c r="A564" s="86" t="s">
        <v>71</v>
      </c>
      <c r="B564" s="80"/>
      <c r="C564" s="82"/>
      <c r="D564" s="233" t="s">
        <v>510</v>
      </c>
      <c r="E564" s="80"/>
      <c r="F564" s="82"/>
    </row>
    <row r="565" spans="1:6">
      <c r="A565" s="82"/>
      <c r="B565" s="82"/>
      <c r="C565" s="82"/>
      <c r="D565" s="82"/>
      <c r="E565" s="82"/>
      <c r="F565" s="82"/>
    </row>
    <row r="566" spans="1:6">
      <c r="A566" s="54" t="s">
        <v>75</v>
      </c>
      <c r="B566" s="76"/>
      <c r="C566" s="82"/>
      <c r="D566" s="323"/>
      <c r="E566" s="323"/>
      <c r="F566" s="323"/>
    </row>
    <row r="567" spans="1:6" ht="51">
      <c r="A567" s="17" t="s">
        <v>76</v>
      </c>
      <c r="B567" s="76"/>
      <c r="C567" s="82"/>
      <c r="D567" s="323"/>
      <c r="E567" s="323"/>
      <c r="F567" s="323"/>
    </row>
    <row r="568" spans="1:6">
      <c r="A568" s="80" t="s">
        <v>61</v>
      </c>
      <c r="B568" s="80">
        <v>1</v>
      </c>
      <c r="C568" s="82"/>
      <c r="D568" s="323"/>
      <c r="E568" s="323"/>
      <c r="F568" s="323"/>
    </row>
    <row r="569" spans="1:6">
      <c r="A569" s="80" t="s">
        <v>62</v>
      </c>
      <c r="B569" s="80"/>
      <c r="C569" s="82"/>
      <c r="D569" s="323"/>
      <c r="E569" s="323"/>
      <c r="F569" s="323"/>
    </row>
    <row r="570" spans="1:6">
      <c r="A570" s="82"/>
      <c r="B570" s="82"/>
      <c r="C570" s="82"/>
      <c r="D570" s="211"/>
      <c r="E570" s="211"/>
      <c r="F570" s="211"/>
    </row>
    <row r="571" spans="1:6">
      <c r="A571" s="54" t="s">
        <v>102</v>
      </c>
      <c r="B571" s="17"/>
      <c r="C571" s="82"/>
      <c r="D571" s="211"/>
      <c r="E571" s="211"/>
      <c r="F571" s="211"/>
    </row>
    <row r="572" spans="1:6" ht="25.5">
      <c r="A572" s="17" t="s">
        <v>77</v>
      </c>
      <c r="B572" s="17"/>
      <c r="C572" s="82"/>
      <c r="D572" s="211"/>
      <c r="E572" s="211"/>
      <c r="F572" s="211"/>
    </row>
    <row r="573" spans="1:6">
      <c r="A573" s="55" t="s">
        <v>490</v>
      </c>
      <c r="B573" s="80"/>
      <c r="C573" s="82"/>
      <c r="D573" s="211"/>
      <c r="E573" s="211"/>
      <c r="F573" s="211"/>
    </row>
    <row r="574" spans="1:6">
      <c r="A574" s="80" t="s">
        <v>79</v>
      </c>
      <c r="B574" s="80">
        <v>2</v>
      </c>
      <c r="C574" s="82"/>
      <c r="D574" s="211"/>
      <c r="E574" s="211"/>
      <c r="F574" s="211"/>
    </row>
    <row r="575" spans="1:6">
      <c r="A575" s="55" t="s">
        <v>491</v>
      </c>
      <c r="B575" s="80"/>
      <c r="C575" s="82"/>
      <c r="D575" s="211"/>
      <c r="E575" s="211"/>
      <c r="F575" s="211"/>
    </row>
    <row r="576" spans="1:6">
      <c r="A576" s="80" t="s">
        <v>152</v>
      </c>
      <c r="B576" s="80"/>
      <c r="C576" s="82"/>
      <c r="D576" s="211"/>
      <c r="E576" s="211"/>
      <c r="F576" s="211"/>
    </row>
    <row r="577" spans="1:6">
      <c r="A577" s="80" t="s">
        <v>78</v>
      </c>
      <c r="B577" s="80"/>
      <c r="C577" s="82"/>
      <c r="D577" s="211"/>
      <c r="E577" s="211"/>
      <c r="F577" s="211"/>
    </row>
    <row r="578" spans="1:6">
      <c r="A578" s="82"/>
      <c r="B578" s="82"/>
      <c r="C578" s="82"/>
      <c r="D578" s="211"/>
      <c r="E578" s="211"/>
      <c r="F578" s="211"/>
    </row>
  </sheetData>
  <mergeCells count="36">
    <mergeCell ref="D181:F184"/>
    <mergeCell ref="A2:B3"/>
    <mergeCell ref="D2:E3"/>
    <mergeCell ref="D36:F39"/>
    <mergeCell ref="A50:B51"/>
    <mergeCell ref="D50:E51"/>
    <mergeCell ref="D84:F87"/>
    <mergeCell ref="A98:B99"/>
    <mergeCell ref="D98:E99"/>
    <mergeCell ref="D132:F135"/>
    <mergeCell ref="A147:B148"/>
    <mergeCell ref="D147:E148"/>
    <mergeCell ref="D373:F376"/>
    <mergeCell ref="A195:B196"/>
    <mergeCell ref="D195:E196"/>
    <mergeCell ref="D229:F232"/>
    <mergeCell ref="A243:B244"/>
    <mergeCell ref="D243:E244"/>
    <mergeCell ref="D277:F280"/>
    <mergeCell ref="A291:B292"/>
    <mergeCell ref="D291:E292"/>
    <mergeCell ref="D325:F328"/>
    <mergeCell ref="A339:B340"/>
    <mergeCell ref="D339:E340"/>
    <mergeCell ref="D566:F569"/>
    <mergeCell ref="A387:B388"/>
    <mergeCell ref="D387:E388"/>
    <mergeCell ref="D421:F424"/>
    <mergeCell ref="A436:B437"/>
    <mergeCell ref="D436:E437"/>
    <mergeCell ref="D470:F473"/>
    <mergeCell ref="A484:B485"/>
    <mergeCell ref="D484:E485"/>
    <mergeCell ref="D518:F521"/>
    <mergeCell ref="A532:B533"/>
    <mergeCell ref="D532:E533"/>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6.xml><?xml version="1.0" encoding="utf-8"?>
<worksheet xmlns="http://schemas.openxmlformats.org/spreadsheetml/2006/main" xmlns:r="http://schemas.openxmlformats.org/officeDocument/2006/relationships">
  <sheetPr>
    <tabColor rgb="FF7030A0"/>
    <pageSetUpPr fitToPage="1"/>
  </sheetPr>
  <dimension ref="A1:F96"/>
  <sheetViews>
    <sheetView topLeftCell="A70" zoomScale="80" zoomScaleNormal="80" workbookViewId="0">
      <selection activeCell="L21" sqref="L21"/>
    </sheetView>
  </sheetViews>
  <sheetFormatPr defaultColWidth="11.42578125" defaultRowHeight="12.75"/>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c r="A1" s="84" t="str">
        <f>'SR Area D'!A3:D3</f>
        <v>D.01 Erogazione di incentivi, sovvenzioni e contributi finanziari a privati</v>
      </c>
      <c r="B1" s="73"/>
      <c r="C1" s="73"/>
      <c r="D1" s="73"/>
      <c r="E1" s="73"/>
      <c r="F1" s="73"/>
    </row>
    <row r="2" spans="1:6" ht="12.75" customHeight="1">
      <c r="A2" s="371" t="s">
        <v>426</v>
      </c>
      <c r="B2" s="372"/>
      <c r="C2" s="74"/>
      <c r="D2" s="375" t="s">
        <v>427</v>
      </c>
      <c r="E2" s="372"/>
      <c r="F2" s="74"/>
    </row>
    <row r="3" spans="1:6" ht="25.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v>1</v>
      </c>
      <c r="C6" s="77"/>
      <c r="D6" s="80" t="s">
        <v>52</v>
      </c>
      <c r="E6" s="80">
        <v>1</v>
      </c>
      <c r="F6" s="77"/>
    </row>
    <row r="7" spans="1:6">
      <c r="A7" s="79" t="s">
        <v>44</v>
      </c>
      <c r="B7" s="80">
        <v>2</v>
      </c>
      <c r="C7" s="77"/>
      <c r="D7" s="80" t="s">
        <v>53</v>
      </c>
      <c r="E7" s="80">
        <v>2</v>
      </c>
      <c r="F7" s="77"/>
    </row>
    <row r="8" spans="1:6">
      <c r="A8" s="79" t="s">
        <v>45</v>
      </c>
      <c r="B8" s="80">
        <v>3</v>
      </c>
      <c r="C8" s="77"/>
      <c r="D8" s="80" t="s">
        <v>54</v>
      </c>
      <c r="E8" s="80">
        <v>3</v>
      </c>
      <c r="F8" s="77"/>
    </row>
    <row r="9" spans="1:6" ht="25.5">
      <c r="A9" s="79" t="s">
        <v>47</v>
      </c>
      <c r="B9" s="80">
        <v>4</v>
      </c>
      <c r="C9" s="77"/>
      <c r="D9" s="80" t="s">
        <v>55</v>
      </c>
      <c r="E9" s="80">
        <v>4</v>
      </c>
      <c r="F9" s="77"/>
    </row>
    <row r="10" spans="1:6">
      <c r="A10" s="79" t="s">
        <v>46</v>
      </c>
      <c r="B10" s="80">
        <v>5</v>
      </c>
      <c r="C10" s="77"/>
      <c r="D10" s="80" t="s">
        <v>56</v>
      </c>
      <c r="E10" s="80">
        <v>5</v>
      </c>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v>1</v>
      </c>
      <c r="C14" s="82"/>
      <c r="D14" s="80" t="s">
        <v>61</v>
      </c>
      <c r="E14" s="80">
        <v>1</v>
      </c>
      <c r="F14" s="82"/>
    </row>
    <row r="15" spans="1:6">
      <c r="A15" s="55" t="s">
        <v>484</v>
      </c>
      <c r="B15" s="80">
        <v>2</v>
      </c>
      <c r="C15" s="82"/>
      <c r="D15" s="55" t="s">
        <v>492</v>
      </c>
      <c r="E15" s="80">
        <v>5</v>
      </c>
      <c r="F15" s="82"/>
    </row>
    <row r="16" spans="1:6">
      <c r="A16" s="55" t="s">
        <v>482</v>
      </c>
      <c r="B16" s="80">
        <v>3</v>
      </c>
      <c r="C16" s="82"/>
      <c r="D16" s="80"/>
      <c r="E16" s="80"/>
      <c r="F16" s="82"/>
    </row>
    <row r="17" spans="1:6">
      <c r="A17" s="55" t="s">
        <v>483</v>
      </c>
      <c r="B17" s="80">
        <v>4</v>
      </c>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v>2</v>
      </c>
      <c r="C23" s="82"/>
      <c r="D23" s="233" t="s">
        <v>512</v>
      </c>
      <c r="E23" s="80">
        <v>2</v>
      </c>
      <c r="F23" s="82"/>
    </row>
    <row r="24" spans="1:6">
      <c r="A24" s="80" t="s">
        <v>150</v>
      </c>
      <c r="B24" s="80">
        <v>3</v>
      </c>
      <c r="C24" s="82"/>
      <c r="D24" s="233" t="s">
        <v>515</v>
      </c>
      <c r="E24" s="80">
        <v>3</v>
      </c>
      <c r="F24" s="82"/>
    </row>
    <row r="25" spans="1:6">
      <c r="A25" s="212" t="s">
        <v>486</v>
      </c>
      <c r="B25" s="80">
        <v>4</v>
      </c>
      <c r="C25" s="82"/>
      <c r="D25" s="233" t="s">
        <v>514</v>
      </c>
      <c r="E25" s="80">
        <v>4</v>
      </c>
      <c r="F25" s="82"/>
    </row>
    <row r="26" spans="1:6">
      <c r="A26" s="80" t="s">
        <v>151</v>
      </c>
      <c r="B26" s="80">
        <v>5</v>
      </c>
      <c r="C26" s="82"/>
      <c r="D26" s="233" t="s">
        <v>513</v>
      </c>
      <c r="E26" s="83">
        <v>5</v>
      </c>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v>1</v>
      </c>
      <c r="C30" s="82"/>
      <c r="D30" s="80" t="s">
        <v>73</v>
      </c>
      <c r="E30" s="80">
        <v>1</v>
      </c>
      <c r="F30" s="82"/>
    </row>
    <row r="31" spans="1:6" ht="25.5">
      <c r="A31" s="213" t="s">
        <v>487</v>
      </c>
      <c r="B31" s="80">
        <v>2</v>
      </c>
      <c r="C31" s="82"/>
      <c r="D31" s="80" t="s">
        <v>74</v>
      </c>
      <c r="E31" s="80">
        <v>2</v>
      </c>
      <c r="F31" s="82"/>
    </row>
    <row r="32" spans="1:6" ht="25.5">
      <c r="A32" s="213" t="s">
        <v>488</v>
      </c>
      <c r="B32" s="80">
        <v>3</v>
      </c>
      <c r="C32" s="82"/>
      <c r="D32" s="213" t="s">
        <v>508</v>
      </c>
      <c r="E32" s="80">
        <v>3</v>
      </c>
      <c r="F32" s="82"/>
    </row>
    <row r="33" spans="1:6" ht="25.5">
      <c r="A33" s="214" t="s">
        <v>489</v>
      </c>
      <c r="B33" s="80">
        <v>4</v>
      </c>
      <c r="C33" s="82"/>
      <c r="D33" s="233" t="s">
        <v>509</v>
      </c>
      <c r="E33" s="80">
        <v>4</v>
      </c>
      <c r="F33" s="82"/>
    </row>
    <row r="34" spans="1:6" ht="25.5">
      <c r="A34" s="86" t="s">
        <v>71</v>
      </c>
      <c r="B34" s="80">
        <v>5</v>
      </c>
      <c r="C34" s="82"/>
      <c r="D34" s="233" t="s">
        <v>510</v>
      </c>
      <c r="E34" s="80">
        <v>5</v>
      </c>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ht="12.75" customHeight="1">
      <c r="A39" s="80" t="s">
        <v>62</v>
      </c>
      <c r="B39" s="80">
        <v>5</v>
      </c>
      <c r="C39" s="82"/>
      <c r="D39" s="323"/>
      <c r="E39" s="323"/>
      <c r="F39" s="323"/>
    </row>
    <row r="40" spans="1:6">
      <c r="A40" s="82"/>
      <c r="B40" s="82"/>
      <c r="C40" s="82"/>
      <c r="D40" s="211"/>
      <c r="E40" s="211"/>
      <c r="F40" s="211"/>
    </row>
    <row r="41" spans="1:6">
      <c r="A41" s="54" t="s">
        <v>102</v>
      </c>
      <c r="B41" s="17"/>
      <c r="C41" s="82"/>
      <c r="D41" s="211"/>
      <c r="E41" s="211"/>
      <c r="F41" s="211"/>
    </row>
    <row r="42" spans="1:6" ht="25.5">
      <c r="A42" s="17" t="s">
        <v>77</v>
      </c>
      <c r="B42" s="17"/>
      <c r="C42" s="82"/>
      <c r="D42" s="211"/>
      <c r="E42" s="211"/>
      <c r="F42" s="211"/>
    </row>
    <row r="43" spans="1:6">
      <c r="A43" s="55" t="s">
        <v>490</v>
      </c>
      <c r="B43" s="80">
        <v>1</v>
      </c>
      <c r="C43" s="82"/>
      <c r="D43" s="211"/>
      <c r="E43" s="211"/>
      <c r="F43" s="211"/>
    </row>
    <row r="44" spans="1:6">
      <c r="A44" s="80" t="s">
        <v>79</v>
      </c>
      <c r="B44" s="80">
        <v>2</v>
      </c>
      <c r="C44" s="82"/>
      <c r="D44" s="211"/>
      <c r="E44" s="211"/>
      <c r="F44" s="211"/>
    </row>
    <row r="45" spans="1:6">
      <c r="A45" s="55" t="s">
        <v>491</v>
      </c>
      <c r="B45" s="80">
        <v>3</v>
      </c>
      <c r="C45" s="82"/>
      <c r="D45" s="211"/>
      <c r="E45" s="211"/>
      <c r="F45" s="211"/>
    </row>
    <row r="46" spans="1:6">
      <c r="A46" s="80" t="s">
        <v>152</v>
      </c>
      <c r="B46" s="80">
        <v>4</v>
      </c>
      <c r="C46" s="82"/>
      <c r="D46" s="211"/>
      <c r="E46" s="211"/>
      <c r="F46" s="211"/>
    </row>
    <row r="47" spans="1:6">
      <c r="A47" s="80" t="s">
        <v>78</v>
      </c>
      <c r="B47" s="80">
        <v>5</v>
      </c>
      <c r="C47" s="82"/>
      <c r="D47" s="211"/>
      <c r="E47" s="211"/>
      <c r="F47" s="211"/>
    </row>
    <row r="48" spans="1:6">
      <c r="A48" s="82"/>
      <c r="B48" s="82"/>
      <c r="C48" s="82"/>
      <c r="D48" s="211"/>
      <c r="E48" s="211"/>
      <c r="F48" s="211"/>
    </row>
    <row r="49" spans="1:6" ht="32.25" customHeight="1" thickBot="1">
      <c r="A49" s="376" t="str">
        <f>'SR Area D'!A17:D17</f>
        <v>D.02 Concessione di contributi per effetto di specifici protocolli d'intesa o convenzioni sottoscritti con enti pubblici o con organismi, enti e società a prevalente capitale pubblico</v>
      </c>
      <c r="B49" s="376"/>
      <c r="C49" s="376"/>
      <c r="D49" s="376"/>
      <c r="E49" s="376"/>
      <c r="F49" s="376"/>
    </row>
    <row r="50" spans="1:6">
      <c r="A50" s="371" t="s">
        <v>426</v>
      </c>
      <c r="B50" s="372"/>
      <c r="C50" s="74"/>
      <c r="D50" s="375" t="s">
        <v>427</v>
      </c>
      <c r="E50" s="372"/>
      <c r="F50" s="74"/>
    </row>
    <row r="51" spans="1:6" ht="13.5" thickBot="1">
      <c r="A51" s="373"/>
      <c r="B51" s="374"/>
      <c r="C51" s="75"/>
      <c r="D51" s="374"/>
      <c r="E51" s="374"/>
      <c r="F51" s="75"/>
    </row>
    <row r="52" spans="1:6">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v>1</v>
      </c>
      <c r="F54" s="77"/>
    </row>
    <row r="55" spans="1:6">
      <c r="A55" s="79" t="s">
        <v>44</v>
      </c>
      <c r="B55" s="80">
        <v>2</v>
      </c>
      <c r="C55" s="77"/>
      <c r="D55" s="80" t="s">
        <v>53</v>
      </c>
      <c r="E55" s="80">
        <v>2</v>
      </c>
      <c r="F55" s="77"/>
    </row>
    <row r="56" spans="1:6">
      <c r="A56" s="79" t="s">
        <v>45</v>
      </c>
      <c r="B56" s="80">
        <v>3</v>
      </c>
      <c r="C56" s="77"/>
      <c r="D56" s="80" t="s">
        <v>54</v>
      </c>
      <c r="E56" s="80">
        <v>3</v>
      </c>
      <c r="F56" s="77"/>
    </row>
    <row r="57" spans="1:6" ht="25.5">
      <c r="A57" s="79" t="s">
        <v>47</v>
      </c>
      <c r="B57" s="80">
        <v>4</v>
      </c>
      <c r="C57" s="77"/>
      <c r="D57" s="80" t="s">
        <v>55</v>
      </c>
      <c r="E57" s="80">
        <v>4</v>
      </c>
      <c r="F57" s="77"/>
    </row>
    <row r="58" spans="1:6">
      <c r="A58" s="79" t="s">
        <v>46</v>
      </c>
      <c r="B58" s="80">
        <v>5</v>
      </c>
      <c r="C58" s="77"/>
      <c r="D58" s="80" t="s">
        <v>56</v>
      </c>
      <c r="E58" s="80">
        <v>5</v>
      </c>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v>1</v>
      </c>
      <c r="C62" s="82"/>
      <c r="D62" s="80" t="s">
        <v>61</v>
      </c>
      <c r="E62" s="80">
        <v>1</v>
      </c>
      <c r="F62" s="82"/>
    </row>
    <row r="63" spans="1:6">
      <c r="A63" s="55" t="s">
        <v>484</v>
      </c>
      <c r="B63" s="80">
        <v>2</v>
      </c>
      <c r="C63" s="82"/>
      <c r="D63" s="55" t="s">
        <v>492</v>
      </c>
      <c r="E63" s="80">
        <v>5</v>
      </c>
      <c r="F63" s="82"/>
    </row>
    <row r="64" spans="1:6">
      <c r="A64" s="55" t="s">
        <v>482</v>
      </c>
      <c r="B64" s="80">
        <v>3</v>
      </c>
      <c r="C64" s="82"/>
      <c r="D64" s="80"/>
      <c r="E64" s="80"/>
      <c r="F64" s="82"/>
    </row>
    <row r="65" spans="1:6">
      <c r="A65" s="55" t="s">
        <v>483</v>
      </c>
      <c r="B65" s="80">
        <v>4</v>
      </c>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v>2</v>
      </c>
      <c r="C71" s="82"/>
      <c r="D71" s="233" t="s">
        <v>512</v>
      </c>
      <c r="E71" s="80">
        <v>2</v>
      </c>
      <c r="F71" s="82"/>
    </row>
    <row r="72" spans="1:6">
      <c r="A72" s="80" t="s">
        <v>150</v>
      </c>
      <c r="B72" s="80">
        <v>3</v>
      </c>
      <c r="C72" s="82"/>
      <c r="D72" s="233" t="s">
        <v>515</v>
      </c>
      <c r="E72" s="80">
        <v>3</v>
      </c>
      <c r="F72" s="82"/>
    </row>
    <row r="73" spans="1:6">
      <c r="A73" s="212" t="s">
        <v>486</v>
      </c>
      <c r="B73" s="80">
        <v>4</v>
      </c>
      <c r="C73" s="82"/>
      <c r="D73" s="233" t="s">
        <v>514</v>
      </c>
      <c r="E73" s="80">
        <v>4</v>
      </c>
      <c r="F73" s="82"/>
    </row>
    <row r="74" spans="1:6">
      <c r="A74" s="80" t="s">
        <v>151</v>
      </c>
      <c r="B74" s="80">
        <v>5</v>
      </c>
      <c r="C74" s="82"/>
      <c r="D74" s="233" t="s">
        <v>513</v>
      </c>
      <c r="E74" s="83">
        <v>5</v>
      </c>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v>1</v>
      </c>
      <c r="C78" s="82"/>
      <c r="D78" s="80" t="s">
        <v>73</v>
      </c>
      <c r="E78" s="80">
        <v>1</v>
      </c>
      <c r="F78" s="82"/>
    </row>
    <row r="79" spans="1:6" ht="25.5">
      <c r="A79" s="213" t="s">
        <v>487</v>
      </c>
      <c r="B79" s="80">
        <v>2</v>
      </c>
      <c r="C79" s="82"/>
      <c r="D79" s="80" t="s">
        <v>74</v>
      </c>
      <c r="E79" s="80">
        <v>2</v>
      </c>
      <c r="F79" s="82"/>
    </row>
    <row r="80" spans="1:6" ht="25.5">
      <c r="A80" s="213" t="s">
        <v>488</v>
      </c>
      <c r="B80" s="80">
        <v>3</v>
      </c>
      <c r="C80" s="82"/>
      <c r="D80" s="213" t="s">
        <v>508</v>
      </c>
      <c r="E80" s="80">
        <v>3</v>
      </c>
      <c r="F80" s="82"/>
    </row>
    <row r="81" spans="1:6" ht="25.5">
      <c r="A81" s="214" t="s">
        <v>489</v>
      </c>
      <c r="B81" s="80">
        <v>4</v>
      </c>
      <c r="C81" s="82"/>
      <c r="D81" s="233" t="s">
        <v>509</v>
      </c>
      <c r="E81" s="80">
        <v>4</v>
      </c>
      <c r="F81" s="82"/>
    </row>
    <row r="82" spans="1:6" ht="25.5">
      <c r="A82" s="86" t="s">
        <v>71</v>
      </c>
      <c r="B82" s="80">
        <v>5</v>
      </c>
      <c r="C82" s="82"/>
      <c r="D82" s="233" t="s">
        <v>510</v>
      </c>
      <c r="E82" s="80">
        <v>5</v>
      </c>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c r="A87" s="80" t="s">
        <v>62</v>
      </c>
      <c r="B87" s="80">
        <v>5</v>
      </c>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v>1</v>
      </c>
      <c r="C91" s="82"/>
      <c r="D91" s="211"/>
      <c r="E91" s="211"/>
      <c r="F91" s="211"/>
    </row>
    <row r="92" spans="1:6">
      <c r="A92" s="80" t="s">
        <v>79</v>
      </c>
      <c r="B92" s="80">
        <v>2</v>
      </c>
      <c r="C92" s="82"/>
      <c r="D92" s="211"/>
      <c r="E92" s="211"/>
      <c r="F92" s="211"/>
    </row>
    <row r="93" spans="1:6">
      <c r="A93" s="55" t="s">
        <v>491</v>
      </c>
      <c r="B93" s="80">
        <v>3</v>
      </c>
      <c r="C93" s="82"/>
      <c r="D93" s="211"/>
      <c r="E93" s="211"/>
      <c r="F93" s="211"/>
    </row>
    <row r="94" spans="1:6">
      <c r="A94" s="80" t="s">
        <v>152</v>
      </c>
      <c r="B94" s="80">
        <v>4</v>
      </c>
      <c r="C94" s="82"/>
      <c r="D94" s="211"/>
      <c r="E94" s="211"/>
      <c r="F94" s="211"/>
    </row>
    <row r="95" spans="1:6">
      <c r="A95" s="80" t="s">
        <v>78</v>
      </c>
      <c r="B95" s="80">
        <v>5</v>
      </c>
      <c r="C95" s="82"/>
      <c r="D95" s="211"/>
      <c r="E95" s="211"/>
      <c r="F95" s="211"/>
    </row>
    <row r="96" spans="1:6">
      <c r="A96" s="82"/>
      <c r="B96" s="82"/>
      <c r="C96" s="82"/>
      <c r="D96" s="211"/>
      <c r="E96" s="211"/>
      <c r="F96" s="211"/>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cols>
    <col min="1" max="1" width="3.42578125" style="126" bestFit="1" customWidth="1"/>
    <col min="2" max="2" width="64.7109375" style="127" customWidth="1"/>
    <col min="3" max="3" width="10.140625" style="128" customWidth="1"/>
    <col min="4" max="6" width="12.28515625" style="128" customWidth="1" outlineLevel="1"/>
    <col min="7" max="7" width="8.28515625" style="128" customWidth="1"/>
    <col min="8" max="8" width="13.28515625" style="128" customWidth="1" outlineLevel="1"/>
    <col min="9" max="16" width="12.28515625" style="128" customWidth="1" outlineLevel="1"/>
    <col min="17" max="17" width="14.7109375" style="128" customWidth="1" outlineLevel="1"/>
    <col min="18" max="19" width="12.28515625" style="128" customWidth="1" outlineLevel="1"/>
    <col min="20" max="20" width="15.85546875" style="128" customWidth="1" outlineLevel="1"/>
    <col min="21" max="21" width="8.42578125" style="128" customWidth="1"/>
    <col min="22" max="27" width="12.28515625" style="128" customWidth="1" outlineLevel="1"/>
    <col min="28" max="28" width="15.28515625" style="128" customWidth="1"/>
    <col min="29" max="34" width="12.28515625" style="128" customWidth="1" outlineLevel="1"/>
    <col min="35" max="35" width="17.28515625" style="128" customWidth="1"/>
    <col min="36" max="16384" width="10.85546875" style="128"/>
  </cols>
  <sheetData>
    <row r="1" spans="1:35" s="91" customFormat="1" ht="45" customHeight="1">
      <c r="A1" s="87"/>
      <c r="B1" s="88"/>
      <c r="C1" s="89" t="s">
        <v>168</v>
      </c>
      <c r="D1" s="377" t="s">
        <v>8</v>
      </c>
      <c r="E1" s="378"/>
      <c r="F1" s="378"/>
      <c r="G1" s="90" t="s">
        <v>169</v>
      </c>
      <c r="H1" s="378" t="s">
        <v>9</v>
      </c>
      <c r="I1" s="378"/>
      <c r="J1" s="378"/>
      <c r="K1" s="378"/>
      <c r="L1" s="378"/>
      <c r="M1" s="378"/>
      <c r="N1" s="378"/>
      <c r="O1" s="378"/>
      <c r="P1" s="378"/>
      <c r="Q1" s="378"/>
      <c r="R1" s="378"/>
      <c r="S1" s="378"/>
      <c r="T1" s="379"/>
      <c r="U1" s="90" t="s">
        <v>170</v>
      </c>
      <c r="V1" s="377" t="s">
        <v>24</v>
      </c>
      <c r="W1" s="378"/>
      <c r="X1" s="378"/>
      <c r="Y1" s="378"/>
      <c r="Z1" s="378"/>
      <c r="AA1" s="379"/>
      <c r="AB1" s="90" t="s">
        <v>171</v>
      </c>
      <c r="AC1" s="380" t="s">
        <v>25</v>
      </c>
      <c r="AD1" s="380"/>
      <c r="AE1" s="380"/>
      <c r="AF1" s="380"/>
      <c r="AG1" s="380"/>
      <c r="AH1" s="380"/>
      <c r="AI1" s="90" t="s">
        <v>172</v>
      </c>
    </row>
    <row r="2" spans="1:35" s="91" customFormat="1" ht="129" customHeight="1">
      <c r="A2" s="92"/>
      <c r="B2" s="93"/>
      <c r="C2" s="94" t="s">
        <v>173</v>
      </c>
      <c r="D2" s="95" t="s">
        <v>39</v>
      </c>
      <c r="E2" s="95" t="s">
        <v>40</v>
      </c>
      <c r="F2" s="96" t="s">
        <v>113</v>
      </c>
      <c r="G2" s="97" t="s">
        <v>174</v>
      </c>
      <c r="H2" s="98" t="s">
        <v>11</v>
      </c>
      <c r="I2" s="95" t="s">
        <v>12</v>
      </c>
      <c r="J2" s="95" t="s">
        <v>13</v>
      </c>
      <c r="K2" s="95" t="s">
        <v>14</v>
      </c>
      <c r="L2" s="95" t="s">
        <v>15</v>
      </c>
      <c r="M2" s="95" t="s">
        <v>16</v>
      </c>
      <c r="N2" s="95" t="s">
        <v>17</v>
      </c>
      <c r="O2" s="95" t="s">
        <v>18</v>
      </c>
      <c r="P2" s="95" t="s">
        <v>19</v>
      </c>
      <c r="Q2" s="95" t="s">
        <v>10</v>
      </c>
      <c r="R2" s="95" t="s">
        <v>20</v>
      </c>
      <c r="S2" s="95" t="s">
        <v>21</v>
      </c>
      <c r="T2" s="95" t="s">
        <v>26</v>
      </c>
      <c r="U2" s="97" t="s">
        <v>175</v>
      </c>
      <c r="V2" s="95" t="s">
        <v>27</v>
      </c>
      <c r="W2" s="95" t="s">
        <v>28</v>
      </c>
      <c r="X2" s="95" t="s">
        <v>29</v>
      </c>
      <c r="Y2" s="95" t="s">
        <v>30</v>
      </c>
      <c r="Z2" s="95" t="s">
        <v>31</v>
      </c>
      <c r="AA2" s="95" t="s">
        <v>32</v>
      </c>
      <c r="AB2" s="97" t="s">
        <v>176</v>
      </c>
      <c r="AC2" s="95" t="s">
        <v>33</v>
      </c>
      <c r="AD2" s="95" t="s">
        <v>34</v>
      </c>
      <c r="AE2" s="95" t="s">
        <v>35</v>
      </c>
      <c r="AF2" s="95" t="s">
        <v>36</v>
      </c>
      <c r="AG2" s="95" t="s">
        <v>37</v>
      </c>
      <c r="AH2" s="95" t="s">
        <v>38</v>
      </c>
      <c r="AI2" s="97" t="s">
        <v>177</v>
      </c>
    </row>
    <row r="3" spans="1:35" s="91" customFormat="1" ht="37.5">
      <c r="A3" s="99"/>
      <c r="B3" s="100" t="s">
        <v>178</v>
      </c>
      <c r="C3" s="101"/>
      <c r="D3" s="102"/>
      <c r="E3" s="102"/>
      <c r="F3" s="103"/>
      <c r="G3" s="104"/>
      <c r="H3" s="105"/>
      <c r="I3" s="102"/>
      <c r="J3" s="102"/>
      <c r="K3" s="102"/>
      <c r="L3" s="102"/>
      <c r="M3" s="102"/>
      <c r="N3" s="102"/>
      <c r="O3" s="102"/>
      <c r="P3" s="102"/>
      <c r="Q3" s="102"/>
      <c r="R3" s="102"/>
      <c r="S3" s="102"/>
      <c r="T3" s="102"/>
      <c r="U3" s="104"/>
      <c r="V3" s="102"/>
      <c r="W3" s="102"/>
      <c r="X3" s="102"/>
      <c r="Y3" s="102"/>
      <c r="Z3" s="102"/>
      <c r="AA3" s="102"/>
      <c r="AB3" s="104"/>
      <c r="AC3" s="102"/>
      <c r="AD3" s="102"/>
      <c r="AE3" s="102"/>
      <c r="AF3" s="102"/>
      <c r="AG3" s="102"/>
      <c r="AH3" s="102"/>
      <c r="AI3" s="104"/>
    </row>
    <row r="4" spans="1:35" s="91" customFormat="1">
      <c r="A4" s="106" t="s">
        <v>179</v>
      </c>
      <c r="B4" s="107" t="s">
        <v>180</v>
      </c>
      <c r="C4" s="108"/>
      <c r="D4" s="109" t="s">
        <v>181</v>
      </c>
      <c r="E4" s="109" t="s">
        <v>181</v>
      </c>
      <c r="F4" s="110" t="s">
        <v>181</v>
      </c>
      <c r="G4" s="111"/>
      <c r="H4" s="112"/>
      <c r="I4" s="113"/>
      <c r="J4" s="113"/>
      <c r="K4" s="113"/>
      <c r="L4" s="113"/>
      <c r="M4" s="113"/>
      <c r="N4" s="113"/>
      <c r="O4" s="113"/>
      <c r="P4" s="113"/>
      <c r="Q4" s="113"/>
      <c r="R4" s="113"/>
      <c r="S4" s="113"/>
      <c r="T4" s="113"/>
      <c r="U4" s="111"/>
      <c r="V4" s="113"/>
      <c r="W4" s="113"/>
      <c r="X4" s="113"/>
      <c r="Y4" s="113"/>
      <c r="Z4" s="113"/>
      <c r="AA4" s="113"/>
      <c r="AB4" s="111"/>
      <c r="AC4" s="113"/>
      <c r="AD4" s="113"/>
      <c r="AE4" s="113"/>
      <c r="AF4" s="113"/>
      <c r="AG4" s="113"/>
      <c r="AH4" s="113"/>
      <c r="AI4" s="111"/>
    </row>
    <row r="5" spans="1:35" s="91" customFormat="1">
      <c r="A5" s="106" t="s">
        <v>182</v>
      </c>
      <c r="B5" s="107" t="s">
        <v>183</v>
      </c>
      <c r="C5" s="114"/>
      <c r="D5" s="115"/>
      <c r="E5" s="115"/>
      <c r="F5" s="116"/>
      <c r="G5" s="117"/>
      <c r="H5" s="112"/>
      <c r="I5" s="113"/>
      <c r="J5" s="113"/>
      <c r="K5" s="113"/>
      <c r="L5" s="113"/>
      <c r="M5" s="113"/>
      <c r="N5" s="113"/>
      <c r="O5" s="113"/>
      <c r="P5" s="113"/>
      <c r="Q5" s="113"/>
      <c r="R5" s="113"/>
      <c r="S5" s="113"/>
      <c r="T5" s="113"/>
      <c r="U5" s="117"/>
      <c r="V5" s="113"/>
      <c r="W5" s="113"/>
      <c r="X5" s="113"/>
      <c r="Y5" s="113"/>
      <c r="Z5" s="113"/>
      <c r="AA5" s="113"/>
      <c r="AB5" s="117"/>
      <c r="AC5" s="113"/>
      <c r="AD5" s="113"/>
      <c r="AE5" s="113"/>
      <c r="AF5" s="113"/>
      <c r="AG5" s="113"/>
      <c r="AH5" s="113"/>
      <c r="AI5" s="117"/>
    </row>
    <row r="6" spans="1:35" s="91" customFormat="1">
      <c r="A6" s="106" t="s">
        <v>184</v>
      </c>
      <c r="B6" s="107" t="s">
        <v>185</v>
      </c>
      <c r="C6" s="114"/>
      <c r="D6" s="115"/>
      <c r="E6" s="115"/>
      <c r="F6" s="116"/>
      <c r="G6" s="117"/>
      <c r="H6" s="112"/>
      <c r="I6" s="113"/>
      <c r="J6" s="113"/>
      <c r="K6" s="113"/>
      <c r="L6" s="113"/>
      <c r="M6" s="113"/>
      <c r="N6" s="113"/>
      <c r="O6" s="113"/>
      <c r="P6" s="113"/>
      <c r="Q6" s="113"/>
      <c r="R6" s="113"/>
      <c r="S6" s="113"/>
      <c r="T6" s="113"/>
      <c r="U6" s="117"/>
      <c r="V6" s="113"/>
      <c r="W6" s="113"/>
      <c r="X6" s="113"/>
      <c r="Y6" s="113"/>
      <c r="Z6" s="113"/>
      <c r="AA6" s="113"/>
      <c r="AB6" s="117"/>
      <c r="AC6" s="113"/>
      <c r="AD6" s="113"/>
      <c r="AE6" s="113"/>
      <c r="AF6" s="113"/>
      <c r="AG6" s="113"/>
      <c r="AH6" s="113"/>
      <c r="AI6" s="117"/>
    </row>
    <row r="7" spans="1:35" s="91" customFormat="1">
      <c r="A7" s="106" t="s">
        <v>186</v>
      </c>
      <c r="B7" s="107" t="s">
        <v>187</v>
      </c>
      <c r="C7" s="114"/>
      <c r="D7" s="109" t="s">
        <v>181</v>
      </c>
      <c r="E7" s="115"/>
      <c r="F7" s="116"/>
      <c r="G7" s="117"/>
      <c r="H7" s="112"/>
      <c r="I7" s="113"/>
      <c r="J7" s="113"/>
      <c r="K7" s="113"/>
      <c r="L7" s="113"/>
      <c r="M7" s="113"/>
      <c r="N7" s="113"/>
      <c r="O7" s="113"/>
      <c r="P7" s="113"/>
      <c r="Q7" s="113"/>
      <c r="R7" s="113"/>
      <c r="S7" s="113"/>
      <c r="T7" s="113"/>
      <c r="U7" s="117"/>
      <c r="V7" s="113"/>
      <c r="W7" s="113"/>
      <c r="X7" s="113"/>
      <c r="Y7" s="113"/>
      <c r="Z7" s="113"/>
      <c r="AA7" s="113"/>
      <c r="AB7" s="117"/>
      <c r="AC7" s="113"/>
      <c r="AD7" s="113"/>
      <c r="AE7" s="113"/>
      <c r="AF7" s="113"/>
      <c r="AG7" s="113"/>
      <c r="AH7" s="113"/>
      <c r="AI7" s="117"/>
    </row>
    <row r="8" spans="1:35" s="91" customFormat="1" ht="25.5">
      <c r="A8" s="106" t="s">
        <v>188</v>
      </c>
      <c r="B8" s="107" t="s">
        <v>189</v>
      </c>
      <c r="C8" s="114"/>
      <c r="D8" s="109" t="s">
        <v>181</v>
      </c>
      <c r="E8" s="109" t="s">
        <v>181</v>
      </c>
      <c r="F8" s="116"/>
      <c r="G8" s="117"/>
      <c r="H8" s="112"/>
      <c r="I8" s="113"/>
      <c r="J8" s="113"/>
      <c r="K8" s="113"/>
      <c r="L8" s="113"/>
      <c r="M8" s="113"/>
      <c r="N8" s="113"/>
      <c r="O8" s="113"/>
      <c r="P8" s="113"/>
      <c r="Q8" s="113"/>
      <c r="R8" s="113"/>
      <c r="S8" s="113"/>
      <c r="T8" s="113"/>
      <c r="U8" s="117"/>
      <c r="V8" s="113"/>
      <c r="W8" s="113"/>
      <c r="X8" s="113"/>
      <c r="Y8" s="113"/>
      <c r="Z8" s="113"/>
      <c r="AA8" s="113"/>
      <c r="AB8" s="117"/>
      <c r="AC8" s="113"/>
      <c r="AD8" s="113"/>
      <c r="AE8" s="113"/>
      <c r="AF8" s="113"/>
      <c r="AG8" s="113"/>
      <c r="AH8" s="113"/>
      <c r="AI8" s="117"/>
    </row>
    <row r="9" spans="1:35" s="91" customFormat="1" ht="37.5">
      <c r="A9" s="99"/>
      <c r="B9" s="100" t="s">
        <v>190</v>
      </c>
      <c r="C9" s="101"/>
      <c r="D9" s="118"/>
      <c r="E9" s="118"/>
      <c r="F9" s="119"/>
      <c r="G9" s="104"/>
      <c r="H9" s="105"/>
      <c r="I9" s="102"/>
      <c r="J9" s="102"/>
      <c r="K9" s="102"/>
      <c r="L9" s="102"/>
      <c r="M9" s="102"/>
      <c r="N9" s="102"/>
      <c r="O9" s="102"/>
      <c r="P9" s="102"/>
      <c r="Q9" s="102"/>
      <c r="R9" s="102"/>
      <c r="S9" s="102"/>
      <c r="T9" s="102"/>
      <c r="U9" s="104"/>
      <c r="V9" s="102"/>
      <c r="W9" s="102"/>
      <c r="X9" s="102"/>
      <c r="Y9" s="102"/>
      <c r="Z9" s="102"/>
      <c r="AA9" s="102"/>
      <c r="AB9" s="104"/>
      <c r="AC9" s="102"/>
      <c r="AD9" s="102"/>
      <c r="AE9" s="102"/>
      <c r="AF9" s="102"/>
      <c r="AG9" s="102"/>
      <c r="AH9" s="102"/>
      <c r="AI9" s="104"/>
    </row>
    <row r="10" spans="1:35" s="91" customFormat="1">
      <c r="A10" s="106" t="s">
        <v>191</v>
      </c>
      <c r="B10" s="107" t="s">
        <v>192</v>
      </c>
      <c r="C10" s="114"/>
      <c r="D10" s="115"/>
      <c r="E10" s="115"/>
      <c r="F10" s="116"/>
      <c r="G10" s="117"/>
      <c r="H10" s="112"/>
      <c r="I10" s="113"/>
      <c r="J10" s="113"/>
      <c r="K10" s="113"/>
      <c r="L10" s="113"/>
      <c r="M10" s="113"/>
      <c r="N10" s="113"/>
      <c r="O10" s="113"/>
      <c r="P10" s="113"/>
      <c r="Q10" s="113"/>
      <c r="R10" s="113"/>
      <c r="S10" s="113"/>
      <c r="T10" s="113"/>
      <c r="U10" s="117"/>
      <c r="V10" s="113"/>
      <c r="W10" s="113"/>
      <c r="X10" s="113"/>
      <c r="Y10" s="113"/>
      <c r="Z10" s="113"/>
      <c r="AA10" s="113"/>
      <c r="AB10" s="117"/>
      <c r="AC10" s="113"/>
      <c r="AD10" s="113"/>
      <c r="AE10" s="113"/>
      <c r="AF10" s="113"/>
      <c r="AG10" s="113"/>
      <c r="AH10" s="113"/>
      <c r="AI10" s="117"/>
    </row>
    <row r="11" spans="1:35" s="91" customFormat="1">
      <c r="A11" s="106" t="s">
        <v>193</v>
      </c>
      <c r="B11" s="107" t="s">
        <v>194</v>
      </c>
      <c r="C11" s="114"/>
      <c r="D11" s="115"/>
      <c r="E11" s="115"/>
      <c r="F11" s="116"/>
      <c r="G11" s="117"/>
      <c r="H11" s="112"/>
      <c r="I11" s="113"/>
      <c r="J11" s="113"/>
      <c r="K11" s="113"/>
      <c r="L11" s="113"/>
      <c r="M11" s="113"/>
      <c r="N11" s="113"/>
      <c r="O11" s="113"/>
      <c r="P11" s="113"/>
      <c r="Q11" s="113"/>
      <c r="R11" s="113"/>
      <c r="S11" s="113"/>
      <c r="T11" s="113"/>
      <c r="U11" s="117"/>
      <c r="V11" s="113"/>
      <c r="W11" s="113"/>
      <c r="X11" s="113"/>
      <c r="Y11" s="113"/>
      <c r="Z11" s="113"/>
      <c r="AA11" s="113"/>
      <c r="AB11" s="117"/>
      <c r="AC11" s="113"/>
      <c r="AD11" s="113"/>
      <c r="AE11" s="113"/>
      <c r="AF11" s="113"/>
      <c r="AG11" s="113"/>
      <c r="AH11" s="113"/>
      <c r="AI11" s="117"/>
    </row>
    <row r="12" spans="1:35" s="91" customFormat="1" ht="25.5">
      <c r="A12" s="106" t="s">
        <v>195</v>
      </c>
      <c r="B12" s="107" t="s">
        <v>196</v>
      </c>
      <c r="C12" s="114"/>
      <c r="D12" s="115"/>
      <c r="E12" s="115"/>
      <c r="F12" s="116"/>
      <c r="G12" s="117"/>
      <c r="H12" s="112"/>
      <c r="I12" s="113"/>
      <c r="J12" s="113"/>
      <c r="K12" s="113"/>
      <c r="L12" s="113"/>
      <c r="M12" s="113"/>
      <c r="N12" s="113"/>
      <c r="O12" s="113"/>
      <c r="P12" s="113"/>
      <c r="Q12" s="113"/>
      <c r="R12" s="113"/>
      <c r="S12" s="113"/>
      <c r="T12" s="113"/>
      <c r="U12" s="117"/>
      <c r="V12" s="113"/>
      <c r="W12" s="113"/>
      <c r="X12" s="113"/>
      <c r="Y12" s="113"/>
      <c r="Z12" s="113"/>
      <c r="AA12" s="113"/>
      <c r="AB12" s="117"/>
      <c r="AC12" s="113"/>
      <c r="AD12" s="113"/>
      <c r="AE12" s="113"/>
      <c r="AF12" s="113"/>
      <c r="AG12" s="113"/>
      <c r="AH12" s="113"/>
      <c r="AI12" s="117"/>
    </row>
    <row r="13" spans="1:35" s="91" customFormat="1">
      <c r="A13" s="106" t="s">
        <v>197</v>
      </c>
      <c r="B13" s="107" t="s">
        <v>198</v>
      </c>
      <c r="C13" s="114"/>
      <c r="D13" s="115"/>
      <c r="E13" s="115"/>
      <c r="F13" s="116"/>
      <c r="G13" s="117"/>
      <c r="H13" s="112"/>
      <c r="I13" s="113"/>
      <c r="J13" s="113"/>
      <c r="K13" s="113"/>
      <c r="L13" s="113"/>
      <c r="M13" s="113"/>
      <c r="N13" s="113"/>
      <c r="O13" s="113"/>
      <c r="P13" s="113"/>
      <c r="Q13" s="113"/>
      <c r="R13" s="113"/>
      <c r="S13" s="113"/>
      <c r="T13" s="113"/>
      <c r="U13" s="117"/>
      <c r="V13" s="113"/>
      <c r="W13" s="113"/>
      <c r="X13" s="113"/>
      <c r="Y13" s="113"/>
      <c r="Z13" s="113"/>
      <c r="AA13" s="113"/>
      <c r="AB13" s="117"/>
      <c r="AC13" s="113"/>
      <c r="AD13" s="113"/>
      <c r="AE13" s="113"/>
      <c r="AF13" s="113"/>
      <c r="AG13" s="113"/>
      <c r="AH13" s="113"/>
      <c r="AI13" s="117"/>
    </row>
    <row r="14" spans="1:35" s="91" customFormat="1">
      <c r="A14" s="106" t="s">
        <v>199</v>
      </c>
      <c r="B14" s="107" t="s">
        <v>200</v>
      </c>
      <c r="C14" s="114"/>
      <c r="D14" s="115"/>
      <c r="E14" s="115"/>
      <c r="F14" s="116"/>
      <c r="G14" s="117"/>
      <c r="H14" s="112"/>
      <c r="I14" s="113"/>
      <c r="J14" s="113"/>
      <c r="K14" s="113"/>
      <c r="L14" s="113"/>
      <c r="M14" s="113"/>
      <c r="N14" s="113"/>
      <c r="O14" s="113"/>
      <c r="P14" s="113"/>
      <c r="Q14" s="113"/>
      <c r="R14" s="113"/>
      <c r="S14" s="113"/>
      <c r="T14" s="113"/>
      <c r="U14" s="117"/>
      <c r="V14" s="113"/>
      <c r="W14" s="113"/>
      <c r="X14" s="113"/>
      <c r="Y14" s="113"/>
      <c r="Z14" s="113"/>
      <c r="AA14" s="113"/>
      <c r="AB14" s="117"/>
      <c r="AC14" s="113"/>
      <c r="AD14" s="113"/>
      <c r="AE14" s="113"/>
      <c r="AF14" s="113"/>
      <c r="AG14" s="113"/>
      <c r="AH14" s="113"/>
      <c r="AI14" s="117"/>
    </row>
    <row r="15" spans="1:35" s="91" customFormat="1">
      <c r="A15" s="106" t="s">
        <v>201</v>
      </c>
      <c r="B15" s="107" t="s">
        <v>202</v>
      </c>
      <c r="C15" s="114"/>
      <c r="D15" s="115"/>
      <c r="E15" s="115"/>
      <c r="F15" s="116"/>
      <c r="G15" s="117"/>
      <c r="H15" s="112"/>
      <c r="I15" s="113"/>
      <c r="J15" s="113"/>
      <c r="K15" s="113"/>
      <c r="L15" s="113"/>
      <c r="M15" s="113"/>
      <c r="N15" s="113"/>
      <c r="O15" s="113"/>
      <c r="P15" s="113"/>
      <c r="Q15" s="113"/>
      <c r="R15" s="113"/>
      <c r="S15" s="113"/>
      <c r="T15" s="113"/>
      <c r="U15" s="117"/>
      <c r="V15" s="113"/>
      <c r="W15" s="113"/>
      <c r="X15" s="113"/>
      <c r="Y15" s="113"/>
      <c r="Z15" s="113"/>
      <c r="AA15" s="113"/>
      <c r="AB15" s="117"/>
      <c r="AC15" s="113"/>
      <c r="AD15" s="113"/>
      <c r="AE15" s="113"/>
      <c r="AF15" s="113"/>
      <c r="AG15" s="113"/>
      <c r="AH15" s="113"/>
      <c r="AI15" s="117"/>
    </row>
    <row r="16" spans="1:35" s="91" customFormat="1">
      <c r="A16" s="106" t="s">
        <v>203</v>
      </c>
      <c r="B16" s="107" t="s">
        <v>204</v>
      </c>
      <c r="C16" s="114"/>
      <c r="D16" s="115"/>
      <c r="E16" s="115"/>
      <c r="F16" s="116"/>
      <c r="G16" s="117"/>
      <c r="H16" s="112"/>
      <c r="I16" s="113"/>
      <c r="J16" s="113"/>
      <c r="K16" s="113"/>
      <c r="L16" s="113"/>
      <c r="M16" s="113"/>
      <c r="N16" s="113"/>
      <c r="O16" s="113"/>
      <c r="P16" s="113"/>
      <c r="Q16" s="113"/>
      <c r="R16" s="113"/>
      <c r="S16" s="113"/>
      <c r="T16" s="113"/>
      <c r="U16" s="117"/>
      <c r="V16" s="113"/>
      <c r="W16" s="113"/>
      <c r="X16" s="113"/>
      <c r="Y16" s="113"/>
      <c r="Z16" s="113"/>
      <c r="AA16" s="113"/>
      <c r="AB16" s="117"/>
      <c r="AC16" s="113"/>
      <c r="AD16" s="113"/>
      <c r="AE16" s="113"/>
      <c r="AF16" s="113"/>
      <c r="AG16" s="113"/>
      <c r="AH16" s="113"/>
      <c r="AI16" s="117"/>
    </row>
    <row r="17" spans="1:35" s="91" customFormat="1">
      <c r="A17" s="106" t="s">
        <v>205</v>
      </c>
      <c r="B17" s="107" t="s">
        <v>206</v>
      </c>
      <c r="C17" s="114"/>
      <c r="D17" s="115"/>
      <c r="E17" s="115"/>
      <c r="F17" s="116"/>
      <c r="G17" s="117"/>
      <c r="H17" s="112"/>
      <c r="I17" s="113"/>
      <c r="J17" s="113"/>
      <c r="K17" s="113"/>
      <c r="L17" s="113"/>
      <c r="M17" s="113"/>
      <c r="N17" s="113"/>
      <c r="O17" s="113"/>
      <c r="P17" s="113"/>
      <c r="Q17" s="113"/>
      <c r="R17" s="113"/>
      <c r="S17" s="113"/>
      <c r="T17" s="113"/>
      <c r="U17" s="117"/>
      <c r="V17" s="113"/>
      <c r="W17" s="113"/>
      <c r="X17" s="113"/>
      <c r="Y17" s="113"/>
      <c r="Z17" s="113"/>
      <c r="AA17" s="113"/>
      <c r="AB17" s="117"/>
      <c r="AC17" s="113"/>
      <c r="AD17" s="113"/>
      <c r="AE17" s="113"/>
      <c r="AF17" s="113"/>
      <c r="AG17" s="113"/>
      <c r="AH17" s="113"/>
      <c r="AI17" s="117"/>
    </row>
    <row r="18" spans="1:35" s="91" customFormat="1">
      <c r="A18" s="106" t="s">
        <v>207</v>
      </c>
      <c r="B18" s="107" t="s">
        <v>208</v>
      </c>
      <c r="C18" s="114"/>
      <c r="D18" s="115"/>
      <c r="E18" s="115"/>
      <c r="F18" s="116"/>
      <c r="G18" s="117"/>
      <c r="H18" s="112"/>
      <c r="I18" s="113"/>
      <c r="J18" s="113"/>
      <c r="K18" s="113"/>
      <c r="L18" s="113"/>
      <c r="M18" s="113"/>
      <c r="N18" s="113"/>
      <c r="O18" s="113"/>
      <c r="P18" s="113"/>
      <c r="Q18" s="113"/>
      <c r="R18" s="113"/>
      <c r="S18" s="113"/>
      <c r="T18" s="113"/>
      <c r="U18" s="117"/>
      <c r="V18" s="113"/>
      <c r="W18" s="113"/>
      <c r="X18" s="113"/>
      <c r="Y18" s="113"/>
      <c r="Z18" s="113"/>
      <c r="AA18" s="113"/>
      <c r="AB18" s="117"/>
      <c r="AC18" s="113"/>
      <c r="AD18" s="113"/>
      <c r="AE18" s="113"/>
      <c r="AF18" s="113"/>
      <c r="AG18" s="113"/>
      <c r="AH18" s="113"/>
      <c r="AI18" s="117"/>
    </row>
    <row r="19" spans="1:35" s="91" customFormat="1" ht="56.25">
      <c r="A19" s="99"/>
      <c r="B19" s="100" t="s">
        <v>209</v>
      </c>
      <c r="C19" s="101"/>
      <c r="D19" s="118"/>
      <c r="E19" s="118"/>
      <c r="F19" s="119"/>
      <c r="G19" s="104"/>
      <c r="H19" s="105"/>
      <c r="I19" s="102"/>
      <c r="J19" s="102"/>
      <c r="K19" s="102"/>
      <c r="L19" s="102"/>
      <c r="M19" s="102"/>
      <c r="N19" s="102"/>
      <c r="O19" s="102"/>
      <c r="P19" s="102"/>
      <c r="Q19" s="102"/>
      <c r="R19" s="102"/>
      <c r="S19" s="102"/>
      <c r="T19" s="102"/>
      <c r="U19" s="104"/>
      <c r="V19" s="102"/>
      <c r="W19" s="102"/>
      <c r="X19" s="102"/>
      <c r="Y19" s="102"/>
      <c r="Z19" s="102"/>
      <c r="AA19" s="102"/>
      <c r="AB19" s="104"/>
      <c r="AC19" s="102"/>
      <c r="AD19" s="102"/>
      <c r="AE19" s="102"/>
      <c r="AF19" s="102"/>
      <c r="AG19" s="102"/>
      <c r="AH19" s="102"/>
      <c r="AI19" s="104"/>
    </row>
    <row r="20" spans="1:35" s="91" customFormat="1">
      <c r="A20" s="106" t="s">
        <v>210</v>
      </c>
      <c r="B20" s="107" t="s">
        <v>211</v>
      </c>
      <c r="C20" s="120"/>
      <c r="D20" s="109" t="s">
        <v>181</v>
      </c>
      <c r="E20" s="109" t="s">
        <v>181</v>
      </c>
      <c r="F20" s="110" t="s">
        <v>181</v>
      </c>
      <c r="G20" s="121"/>
      <c r="H20" s="112"/>
      <c r="I20" s="113"/>
      <c r="J20" s="113"/>
      <c r="K20" s="113"/>
      <c r="L20" s="113"/>
      <c r="M20" s="113"/>
      <c r="N20" s="113"/>
      <c r="O20" s="113"/>
      <c r="P20" s="113"/>
      <c r="Q20" s="113"/>
      <c r="R20" s="113"/>
      <c r="S20" s="113"/>
      <c r="T20" s="113"/>
      <c r="U20" s="121"/>
      <c r="V20" s="113"/>
      <c r="W20" s="113"/>
      <c r="X20" s="113"/>
      <c r="Y20" s="113"/>
      <c r="Z20" s="113"/>
      <c r="AA20" s="113"/>
      <c r="AB20" s="121"/>
      <c r="AC20" s="113"/>
      <c r="AD20" s="113"/>
      <c r="AE20" s="113"/>
      <c r="AF20" s="113"/>
      <c r="AG20" s="113"/>
      <c r="AH20" s="113"/>
      <c r="AI20" s="121"/>
    </row>
    <row r="21" spans="1:35" s="91" customFormat="1">
      <c r="A21" s="106" t="s">
        <v>212</v>
      </c>
      <c r="B21" s="107" t="s">
        <v>213</v>
      </c>
      <c r="C21" s="114"/>
      <c r="D21" s="115"/>
      <c r="E21" s="115"/>
      <c r="F21" s="116"/>
      <c r="G21" s="117"/>
      <c r="H21" s="122" t="s">
        <v>214</v>
      </c>
      <c r="I21" s="113"/>
      <c r="J21" s="113"/>
      <c r="K21" s="113"/>
      <c r="L21" s="113"/>
      <c r="M21" s="113"/>
      <c r="N21" s="113"/>
      <c r="O21" s="113"/>
      <c r="P21" s="113"/>
      <c r="Q21" s="113"/>
      <c r="R21" s="113"/>
      <c r="S21" s="113"/>
      <c r="T21" s="113"/>
      <c r="U21" s="117"/>
      <c r="V21" s="113"/>
      <c r="W21" s="113"/>
      <c r="X21" s="113"/>
      <c r="Y21" s="113"/>
      <c r="Z21" s="113"/>
      <c r="AA21" s="113"/>
      <c r="AB21" s="117"/>
      <c r="AC21" s="113"/>
      <c r="AD21" s="113"/>
      <c r="AE21" s="113"/>
      <c r="AF21" s="113"/>
      <c r="AG21" s="113"/>
      <c r="AH21" s="113"/>
      <c r="AI21" s="117"/>
    </row>
    <row r="22" spans="1:35" s="91" customFormat="1">
      <c r="A22" s="106" t="s">
        <v>215</v>
      </c>
      <c r="B22" s="107" t="s">
        <v>216</v>
      </c>
      <c r="C22" s="114"/>
      <c r="D22" s="115"/>
      <c r="E22" s="115"/>
      <c r="F22" s="115"/>
      <c r="G22" s="117"/>
      <c r="H22" s="112"/>
      <c r="I22" s="113"/>
      <c r="J22" s="113"/>
      <c r="K22" s="113"/>
      <c r="L22" s="113"/>
      <c r="M22" s="113"/>
      <c r="N22" s="113"/>
      <c r="O22" s="113"/>
      <c r="P22" s="113"/>
      <c r="Q22" s="113"/>
      <c r="R22" s="113"/>
      <c r="S22" s="113"/>
      <c r="T22" s="113"/>
      <c r="U22" s="117"/>
      <c r="V22" s="113"/>
      <c r="W22" s="113"/>
      <c r="X22" s="113"/>
      <c r="Y22" s="113"/>
      <c r="Z22" s="113"/>
      <c r="AA22" s="113"/>
      <c r="AB22" s="117"/>
      <c r="AC22" s="113"/>
      <c r="AD22" s="113"/>
      <c r="AE22" s="113"/>
      <c r="AF22" s="113"/>
      <c r="AG22" s="113"/>
      <c r="AH22" s="113"/>
      <c r="AI22" s="117"/>
    </row>
    <row r="23" spans="1:35" s="91" customFormat="1">
      <c r="A23" s="106" t="s">
        <v>217</v>
      </c>
      <c r="B23" s="107" t="s">
        <v>218</v>
      </c>
      <c r="C23" s="114"/>
      <c r="D23" s="109" t="s">
        <v>181</v>
      </c>
      <c r="E23" s="109" t="s">
        <v>181</v>
      </c>
      <c r="F23" s="110" t="s">
        <v>181</v>
      </c>
      <c r="G23" s="117"/>
      <c r="H23" s="122" t="s">
        <v>214</v>
      </c>
      <c r="I23" s="113"/>
      <c r="J23" s="113"/>
      <c r="K23" s="113"/>
      <c r="L23" s="113"/>
      <c r="M23" s="113"/>
      <c r="N23" s="113"/>
      <c r="O23" s="113"/>
      <c r="P23" s="113"/>
      <c r="Q23" s="113"/>
      <c r="R23" s="113"/>
      <c r="S23" s="113"/>
      <c r="T23" s="113"/>
      <c r="U23" s="117"/>
      <c r="V23" s="113"/>
      <c r="W23" s="113"/>
      <c r="X23" s="113"/>
      <c r="Y23" s="113"/>
      <c r="Z23" s="113"/>
      <c r="AA23" s="113"/>
      <c r="AB23" s="117"/>
      <c r="AC23" s="113"/>
      <c r="AD23" s="113"/>
      <c r="AE23" s="113"/>
      <c r="AF23" s="113"/>
      <c r="AG23" s="113"/>
      <c r="AH23" s="113"/>
      <c r="AI23" s="117"/>
    </row>
    <row r="24" spans="1:35" s="91" customFormat="1">
      <c r="A24" s="106" t="s">
        <v>219</v>
      </c>
      <c r="B24" s="107" t="s">
        <v>220</v>
      </c>
      <c r="C24" s="114"/>
      <c r="D24" s="115"/>
      <c r="E24" s="115"/>
      <c r="F24" s="116"/>
      <c r="G24" s="117"/>
      <c r="H24" s="112"/>
      <c r="I24" s="113"/>
      <c r="J24" s="113"/>
      <c r="K24" s="113"/>
      <c r="L24" s="113"/>
      <c r="M24" s="113"/>
      <c r="N24" s="113"/>
      <c r="O24" s="113"/>
      <c r="P24" s="113"/>
      <c r="Q24" s="113"/>
      <c r="R24" s="113"/>
      <c r="S24" s="113"/>
      <c r="T24" s="113"/>
      <c r="U24" s="117"/>
      <c r="V24" s="113"/>
      <c r="W24" s="113"/>
      <c r="X24" s="113"/>
      <c r="Y24" s="113"/>
      <c r="Z24" s="113"/>
      <c r="AA24" s="113"/>
      <c r="AB24" s="117"/>
      <c r="AC24" s="113"/>
      <c r="AD24" s="113"/>
      <c r="AE24" s="113"/>
      <c r="AF24" s="113"/>
      <c r="AG24" s="113"/>
      <c r="AH24" s="113"/>
      <c r="AI24" s="117"/>
    </row>
    <row r="25" spans="1:35" s="91" customFormat="1">
      <c r="A25" s="106" t="s">
        <v>221</v>
      </c>
      <c r="B25" s="107" t="s">
        <v>222</v>
      </c>
      <c r="C25" s="114"/>
      <c r="D25" s="115"/>
      <c r="E25" s="115"/>
      <c r="F25" s="116"/>
      <c r="G25" s="117"/>
      <c r="H25" s="112"/>
      <c r="I25" s="113"/>
      <c r="J25" s="113"/>
      <c r="K25" s="113"/>
      <c r="L25" s="113"/>
      <c r="M25" s="113"/>
      <c r="N25" s="113"/>
      <c r="O25" s="113"/>
      <c r="P25" s="113"/>
      <c r="Q25" s="113"/>
      <c r="R25" s="113"/>
      <c r="S25" s="113"/>
      <c r="T25" s="113"/>
      <c r="U25" s="117"/>
      <c r="V25" s="113"/>
      <c r="W25" s="113"/>
      <c r="X25" s="113"/>
      <c r="Y25" s="113"/>
      <c r="Z25" s="113"/>
      <c r="AA25" s="113"/>
      <c r="AB25" s="117"/>
      <c r="AC25" s="113"/>
      <c r="AD25" s="113"/>
      <c r="AE25" s="113"/>
      <c r="AF25" s="113"/>
      <c r="AG25" s="113"/>
      <c r="AH25" s="113"/>
      <c r="AI25" s="117"/>
    </row>
    <row r="26" spans="1:35" s="91" customFormat="1">
      <c r="A26" s="123"/>
      <c r="B26" s="124"/>
      <c r="C26" s="125"/>
      <c r="D26" s="102"/>
      <c r="E26" s="102"/>
      <c r="F26" s="103"/>
      <c r="G26" s="104"/>
      <c r="H26" s="105"/>
      <c r="I26" s="102"/>
      <c r="J26" s="102"/>
      <c r="K26" s="102"/>
      <c r="L26" s="102"/>
      <c r="M26" s="102"/>
      <c r="N26" s="102"/>
      <c r="O26" s="102"/>
      <c r="P26" s="102"/>
      <c r="Q26" s="102"/>
      <c r="R26" s="102"/>
      <c r="S26" s="102"/>
      <c r="T26" s="102"/>
      <c r="U26" s="104"/>
      <c r="V26" s="102"/>
      <c r="W26" s="102"/>
      <c r="X26" s="102"/>
      <c r="Y26" s="102"/>
      <c r="Z26" s="102"/>
      <c r="AA26" s="102"/>
      <c r="AB26" s="104"/>
      <c r="AC26" s="102"/>
      <c r="AD26" s="102"/>
      <c r="AE26" s="102"/>
      <c r="AF26" s="102"/>
      <c r="AG26" s="102"/>
      <c r="AH26" s="102"/>
      <c r="AI26" s="104"/>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cols>
    <col min="1" max="1" width="3.42578125" style="126" bestFit="1" customWidth="1"/>
    <col min="2" max="2" width="62.28515625" style="127" customWidth="1"/>
    <col min="3" max="3" width="10.140625" style="128" customWidth="1"/>
    <col min="4" max="6" width="12.28515625" style="128" customWidth="1" outlineLevel="1"/>
    <col min="7" max="7" width="8.28515625" style="128" customWidth="1"/>
    <col min="8" max="8" width="13.28515625" style="128" hidden="1" customWidth="1" outlineLevel="1"/>
    <col min="9" max="20" width="12.28515625" style="128" hidden="1" customWidth="1" outlineLevel="1"/>
    <col min="21" max="21" width="8.42578125" style="128" customWidth="1" collapsed="1"/>
    <col min="22" max="27" width="12.28515625" style="128" hidden="1" customWidth="1" outlineLevel="1"/>
    <col min="28" max="28" width="15.28515625" style="128" customWidth="1" collapsed="1"/>
    <col min="29" max="34" width="12.28515625" style="128" hidden="1" customWidth="1" outlineLevel="1"/>
    <col min="35" max="35" width="17.28515625" style="128" customWidth="1" collapsed="1"/>
    <col min="36" max="16384" width="10.85546875" style="128"/>
  </cols>
  <sheetData>
    <row r="1" spans="1:35" s="91" customFormat="1" ht="45" customHeight="1">
      <c r="A1" s="87"/>
      <c r="B1" s="88"/>
      <c r="C1" s="89" t="s">
        <v>244</v>
      </c>
      <c r="D1" s="377" t="s">
        <v>8</v>
      </c>
      <c r="E1" s="378"/>
      <c r="F1" s="378"/>
      <c r="G1" s="90" t="s">
        <v>169</v>
      </c>
      <c r="H1" s="378" t="s">
        <v>9</v>
      </c>
      <c r="I1" s="378"/>
      <c r="J1" s="378"/>
      <c r="K1" s="378"/>
      <c r="L1" s="378"/>
      <c r="M1" s="378"/>
      <c r="N1" s="378"/>
      <c r="O1" s="378"/>
      <c r="P1" s="378"/>
      <c r="Q1" s="378"/>
      <c r="R1" s="378"/>
      <c r="S1" s="378"/>
      <c r="T1" s="379"/>
      <c r="U1" s="90" t="s">
        <v>170</v>
      </c>
      <c r="V1" s="377" t="s">
        <v>24</v>
      </c>
      <c r="W1" s="378"/>
      <c r="X1" s="378"/>
      <c r="Y1" s="378"/>
      <c r="Z1" s="378"/>
      <c r="AA1" s="379"/>
      <c r="AB1" s="90" t="s">
        <v>171</v>
      </c>
      <c r="AC1" s="380" t="s">
        <v>25</v>
      </c>
      <c r="AD1" s="380"/>
      <c r="AE1" s="380"/>
      <c r="AF1" s="380"/>
      <c r="AG1" s="380"/>
      <c r="AH1" s="380"/>
      <c r="AI1" s="90" t="s">
        <v>172</v>
      </c>
    </row>
    <row r="2" spans="1:35" s="91" customFormat="1" ht="129" customHeight="1">
      <c r="A2" s="92"/>
      <c r="B2" s="93"/>
      <c r="C2" s="94" t="s">
        <v>243</v>
      </c>
      <c r="D2" s="95" t="s">
        <v>39</v>
      </c>
      <c r="E2" s="95" t="s">
        <v>40</v>
      </c>
      <c r="F2" s="96" t="s">
        <v>113</v>
      </c>
      <c r="G2" s="97" t="s">
        <v>174</v>
      </c>
      <c r="H2" s="98" t="s">
        <v>11</v>
      </c>
      <c r="I2" s="95" t="s">
        <v>12</v>
      </c>
      <c r="J2" s="95" t="s">
        <v>13</v>
      </c>
      <c r="K2" s="95" t="s">
        <v>14</v>
      </c>
      <c r="L2" s="95" t="s">
        <v>15</v>
      </c>
      <c r="M2" s="95" t="s">
        <v>16</v>
      </c>
      <c r="N2" s="95" t="s">
        <v>17</v>
      </c>
      <c r="O2" s="95" t="s">
        <v>18</v>
      </c>
      <c r="P2" s="95" t="s">
        <v>19</v>
      </c>
      <c r="Q2" s="95" t="s">
        <v>10</v>
      </c>
      <c r="R2" s="95" t="s">
        <v>20</v>
      </c>
      <c r="S2" s="95" t="s">
        <v>21</v>
      </c>
      <c r="T2" s="95" t="s">
        <v>26</v>
      </c>
      <c r="U2" s="97" t="s">
        <v>175</v>
      </c>
      <c r="V2" s="95" t="s">
        <v>27</v>
      </c>
      <c r="W2" s="95" t="s">
        <v>28</v>
      </c>
      <c r="X2" s="95" t="s">
        <v>29</v>
      </c>
      <c r="Y2" s="95" t="s">
        <v>30</v>
      </c>
      <c r="Z2" s="95" t="s">
        <v>31</v>
      </c>
      <c r="AA2" s="95" t="s">
        <v>32</v>
      </c>
      <c r="AB2" s="97" t="s">
        <v>176</v>
      </c>
      <c r="AC2" s="95" t="s">
        <v>33</v>
      </c>
      <c r="AD2" s="95" t="s">
        <v>34</v>
      </c>
      <c r="AE2" s="95" t="s">
        <v>35</v>
      </c>
      <c r="AF2" s="95" t="s">
        <v>36</v>
      </c>
      <c r="AG2" s="95" t="s">
        <v>37</v>
      </c>
      <c r="AH2" s="95" t="s">
        <v>38</v>
      </c>
      <c r="AI2" s="97" t="s">
        <v>177</v>
      </c>
    </row>
    <row r="3" spans="1:35" s="91" customFormat="1" ht="23.25">
      <c r="A3" s="99"/>
      <c r="B3" s="129" t="s">
        <v>223</v>
      </c>
      <c r="C3" s="101"/>
      <c r="D3" s="102"/>
      <c r="E3" s="102"/>
      <c r="F3" s="103"/>
      <c r="G3" s="104"/>
      <c r="H3" s="105"/>
      <c r="I3" s="102"/>
      <c r="J3" s="102"/>
      <c r="K3" s="102"/>
      <c r="L3" s="102"/>
      <c r="M3" s="102"/>
      <c r="N3" s="102"/>
      <c r="O3" s="102"/>
      <c r="P3" s="102"/>
      <c r="Q3" s="102"/>
      <c r="R3" s="102"/>
      <c r="S3" s="102"/>
      <c r="T3" s="102"/>
      <c r="U3" s="104"/>
      <c r="V3" s="102"/>
      <c r="W3" s="102"/>
      <c r="X3" s="102"/>
      <c r="Y3" s="102"/>
      <c r="Z3" s="102"/>
      <c r="AA3" s="102"/>
      <c r="AB3" s="104"/>
      <c r="AC3" s="102"/>
      <c r="AD3" s="102"/>
      <c r="AE3" s="102"/>
      <c r="AF3" s="102"/>
      <c r="AG3" s="102"/>
      <c r="AH3" s="102"/>
      <c r="AI3" s="104"/>
    </row>
    <row r="4" spans="1:35" s="91" customFormat="1">
      <c r="A4" s="130">
        <v>1</v>
      </c>
      <c r="B4" s="131" t="s">
        <v>194</v>
      </c>
      <c r="C4" s="108"/>
      <c r="D4" s="113"/>
      <c r="E4" s="113"/>
      <c r="F4" s="132"/>
      <c r="G4" s="111"/>
      <c r="H4" s="112"/>
      <c r="I4" s="113"/>
      <c r="J4" s="113"/>
      <c r="K4" s="113"/>
      <c r="L4" s="113"/>
      <c r="M4" s="113"/>
      <c r="N4" s="113"/>
      <c r="O4" s="113"/>
      <c r="P4" s="113"/>
      <c r="Q4" s="113"/>
      <c r="R4" s="113"/>
      <c r="S4" s="113"/>
      <c r="T4" s="113"/>
      <c r="U4" s="111"/>
      <c r="V4" s="113"/>
      <c r="W4" s="113"/>
      <c r="X4" s="113"/>
      <c r="Y4" s="113"/>
      <c r="Z4" s="113"/>
      <c r="AA4" s="113"/>
      <c r="AB4" s="111"/>
      <c r="AC4" s="113"/>
      <c r="AD4" s="113"/>
      <c r="AE4" s="113"/>
      <c r="AF4" s="113"/>
      <c r="AG4" s="113"/>
      <c r="AH4" s="113"/>
      <c r="AI4" s="111"/>
    </row>
    <row r="5" spans="1:35" s="91" customFormat="1">
      <c r="A5" s="130">
        <v>2</v>
      </c>
      <c r="B5" s="133" t="s">
        <v>196</v>
      </c>
      <c r="C5" s="114"/>
      <c r="D5" s="113"/>
      <c r="E5" s="113"/>
      <c r="F5" s="132"/>
      <c r="G5" s="117"/>
      <c r="H5" s="112"/>
      <c r="I5" s="113"/>
      <c r="J5" s="113"/>
      <c r="K5" s="113"/>
      <c r="L5" s="113"/>
      <c r="M5" s="113"/>
      <c r="N5" s="113"/>
      <c r="O5" s="113"/>
      <c r="P5" s="113"/>
      <c r="Q5" s="113"/>
      <c r="R5" s="113"/>
      <c r="S5" s="113"/>
      <c r="T5" s="113"/>
      <c r="U5" s="117"/>
      <c r="V5" s="113"/>
      <c r="W5" s="113"/>
      <c r="X5" s="113"/>
      <c r="Y5" s="113"/>
      <c r="Z5" s="113"/>
      <c r="AA5" s="113"/>
      <c r="AB5" s="117"/>
      <c r="AC5" s="113"/>
      <c r="AD5" s="113"/>
      <c r="AE5" s="113"/>
      <c r="AF5" s="113"/>
      <c r="AG5" s="113"/>
      <c r="AH5" s="113"/>
      <c r="AI5" s="117"/>
    </row>
    <row r="6" spans="1:35" s="91" customFormat="1">
      <c r="A6" s="130">
        <v>3</v>
      </c>
      <c r="B6" s="133" t="s">
        <v>198</v>
      </c>
      <c r="C6" s="114"/>
      <c r="D6" s="113"/>
      <c r="E6" s="113"/>
      <c r="F6" s="132"/>
      <c r="G6" s="117"/>
      <c r="H6" s="112"/>
      <c r="I6" s="113"/>
      <c r="J6" s="113"/>
      <c r="K6" s="113"/>
      <c r="L6" s="113"/>
      <c r="M6" s="113"/>
      <c r="N6" s="113"/>
      <c r="O6" s="113"/>
      <c r="P6" s="113"/>
      <c r="Q6" s="113"/>
      <c r="R6" s="113"/>
      <c r="S6" s="113"/>
      <c r="T6" s="113"/>
      <c r="U6" s="117"/>
      <c r="V6" s="113"/>
      <c r="W6" s="113"/>
      <c r="X6" s="113"/>
      <c r="Y6" s="113"/>
      <c r="Z6" s="113"/>
      <c r="AA6" s="113"/>
      <c r="AB6" s="117"/>
      <c r="AC6" s="113"/>
      <c r="AD6" s="113"/>
      <c r="AE6" s="113"/>
      <c r="AF6" s="113"/>
      <c r="AG6" s="113"/>
      <c r="AH6" s="113"/>
      <c r="AI6" s="117"/>
    </row>
    <row r="7" spans="1:35" s="91" customFormat="1">
      <c r="A7" s="134">
        <v>4</v>
      </c>
      <c r="B7" s="135" t="s">
        <v>200</v>
      </c>
      <c r="C7" s="114"/>
      <c r="D7" s="113"/>
      <c r="E7" s="113"/>
      <c r="F7" s="132"/>
      <c r="G7" s="117"/>
      <c r="H7" s="112"/>
      <c r="I7" s="113"/>
      <c r="J7" s="113"/>
      <c r="K7" s="113"/>
      <c r="L7" s="113"/>
      <c r="M7" s="113"/>
      <c r="N7" s="113"/>
      <c r="O7" s="113"/>
      <c r="P7" s="113"/>
      <c r="Q7" s="113"/>
      <c r="R7" s="113"/>
      <c r="S7" s="113"/>
      <c r="T7" s="113"/>
      <c r="U7" s="117"/>
      <c r="V7" s="113"/>
      <c r="W7" s="113"/>
      <c r="X7" s="113"/>
      <c r="Y7" s="113"/>
      <c r="Z7" s="113"/>
      <c r="AA7" s="113"/>
      <c r="AB7" s="117"/>
      <c r="AC7" s="113"/>
      <c r="AD7" s="113"/>
      <c r="AE7" s="113"/>
      <c r="AF7" s="113"/>
      <c r="AG7" s="113"/>
      <c r="AH7" s="113"/>
      <c r="AI7" s="117"/>
    </row>
    <row r="8" spans="1:35" s="91" customFormat="1">
      <c r="A8" s="134">
        <v>5</v>
      </c>
      <c r="B8" s="133" t="s">
        <v>224</v>
      </c>
      <c r="C8" s="114"/>
      <c r="D8" s="113"/>
      <c r="E8" s="113"/>
      <c r="F8" s="132"/>
      <c r="G8" s="117"/>
      <c r="H8" s="112"/>
      <c r="I8" s="113"/>
      <c r="J8" s="113"/>
      <c r="K8" s="113"/>
      <c r="L8" s="113"/>
      <c r="M8" s="113"/>
      <c r="N8" s="113"/>
      <c r="O8" s="113"/>
      <c r="P8" s="113"/>
      <c r="Q8" s="113"/>
      <c r="R8" s="113"/>
      <c r="S8" s="113"/>
      <c r="T8" s="113"/>
      <c r="U8" s="117"/>
      <c r="V8" s="113"/>
      <c r="W8" s="113"/>
      <c r="X8" s="113"/>
      <c r="Y8" s="113"/>
      <c r="Z8" s="113"/>
      <c r="AA8" s="113"/>
      <c r="AB8" s="117"/>
      <c r="AC8" s="113"/>
      <c r="AD8" s="113"/>
      <c r="AE8" s="113"/>
      <c r="AF8" s="113"/>
      <c r="AG8" s="113"/>
      <c r="AH8" s="113"/>
      <c r="AI8" s="117"/>
    </row>
    <row r="9" spans="1:35" s="91" customFormat="1">
      <c r="A9" s="136">
        <v>6</v>
      </c>
      <c r="B9" s="137" t="s">
        <v>204</v>
      </c>
      <c r="C9" s="114"/>
      <c r="D9" s="113"/>
      <c r="E9" s="113"/>
      <c r="F9" s="132"/>
      <c r="G9" s="117"/>
      <c r="H9" s="112"/>
      <c r="I9" s="113"/>
      <c r="J9" s="113"/>
      <c r="K9" s="113"/>
      <c r="L9" s="113"/>
      <c r="M9" s="113"/>
      <c r="N9" s="113"/>
      <c r="O9" s="113"/>
      <c r="P9" s="113"/>
      <c r="Q9" s="113"/>
      <c r="R9" s="113"/>
      <c r="S9" s="113"/>
      <c r="T9" s="113"/>
      <c r="U9" s="117"/>
      <c r="V9" s="113"/>
      <c r="W9" s="113"/>
      <c r="X9" s="113"/>
      <c r="Y9" s="113"/>
      <c r="Z9" s="113"/>
      <c r="AA9" s="113"/>
      <c r="AB9" s="117"/>
      <c r="AC9" s="113"/>
      <c r="AD9" s="113"/>
      <c r="AE9" s="113"/>
      <c r="AF9" s="113"/>
      <c r="AG9" s="113"/>
      <c r="AH9" s="113"/>
      <c r="AI9" s="117"/>
    </row>
    <row r="10" spans="1:35" s="91" customFormat="1" ht="23.25">
      <c r="A10" s="99"/>
      <c r="B10" s="129" t="s">
        <v>225</v>
      </c>
      <c r="C10" s="101"/>
      <c r="D10" s="102"/>
      <c r="E10" s="102"/>
      <c r="F10" s="103"/>
      <c r="G10" s="104"/>
      <c r="H10" s="105"/>
      <c r="I10" s="102"/>
      <c r="J10" s="102"/>
      <c r="K10" s="102"/>
      <c r="L10" s="102"/>
      <c r="M10" s="102"/>
      <c r="N10" s="102"/>
      <c r="O10" s="102"/>
      <c r="P10" s="102"/>
      <c r="Q10" s="102"/>
      <c r="R10" s="102"/>
      <c r="S10" s="102"/>
      <c r="T10" s="102"/>
      <c r="U10" s="104"/>
      <c r="V10" s="102"/>
      <c r="W10" s="102"/>
      <c r="X10" s="102"/>
      <c r="Y10" s="102"/>
      <c r="Z10" s="102"/>
      <c r="AA10" s="102"/>
      <c r="AB10" s="104"/>
      <c r="AC10" s="102"/>
      <c r="AD10" s="102"/>
      <c r="AE10" s="102"/>
      <c r="AF10" s="102"/>
      <c r="AG10" s="102"/>
      <c r="AH10" s="102"/>
      <c r="AI10" s="104"/>
    </row>
    <row r="11" spans="1:35" s="91" customFormat="1">
      <c r="A11" s="138">
        <v>7</v>
      </c>
      <c r="B11" s="131" t="s">
        <v>226</v>
      </c>
      <c r="C11" s="114"/>
      <c r="D11" s="113"/>
      <c r="E11" s="113"/>
      <c r="F11" s="132"/>
      <c r="G11" s="117"/>
      <c r="H11" s="112"/>
      <c r="I11" s="113"/>
      <c r="J11" s="113"/>
      <c r="K11" s="113"/>
      <c r="L11" s="113"/>
      <c r="M11" s="113"/>
      <c r="N11" s="113"/>
      <c r="O11" s="113"/>
      <c r="P11" s="113"/>
      <c r="Q11" s="113"/>
      <c r="R11" s="113"/>
      <c r="S11" s="113"/>
      <c r="T11" s="113"/>
      <c r="U11" s="117"/>
      <c r="V11" s="113"/>
      <c r="W11" s="113"/>
      <c r="X11" s="113"/>
      <c r="Y11" s="113"/>
      <c r="Z11" s="113"/>
      <c r="AA11" s="113"/>
      <c r="AB11" s="117"/>
      <c r="AC11" s="113"/>
      <c r="AD11" s="113"/>
      <c r="AE11" s="113"/>
      <c r="AF11" s="113"/>
      <c r="AG11" s="113"/>
      <c r="AH11" s="113"/>
      <c r="AI11" s="117"/>
    </row>
    <row r="12" spans="1:35" s="91" customFormat="1">
      <c r="A12" s="134">
        <v>8</v>
      </c>
      <c r="B12" s="133" t="s">
        <v>227</v>
      </c>
      <c r="C12" s="114"/>
      <c r="D12" s="113"/>
      <c r="E12" s="113"/>
      <c r="F12" s="132"/>
      <c r="G12" s="117"/>
      <c r="H12" s="112"/>
      <c r="I12" s="113"/>
      <c r="J12" s="113"/>
      <c r="K12" s="113"/>
      <c r="L12" s="113"/>
      <c r="M12" s="113"/>
      <c r="N12" s="113"/>
      <c r="O12" s="113"/>
      <c r="P12" s="113"/>
      <c r="Q12" s="113"/>
      <c r="R12" s="113"/>
      <c r="S12" s="113"/>
      <c r="T12" s="113"/>
      <c r="U12" s="117"/>
      <c r="V12" s="113"/>
      <c r="W12" s="113"/>
      <c r="X12" s="113"/>
      <c r="Y12" s="113"/>
      <c r="Z12" s="113"/>
      <c r="AA12" s="113"/>
      <c r="AB12" s="117"/>
      <c r="AC12" s="113"/>
      <c r="AD12" s="113"/>
      <c r="AE12" s="113"/>
      <c r="AF12" s="113"/>
      <c r="AG12" s="113"/>
      <c r="AH12" s="113"/>
      <c r="AI12" s="117"/>
    </row>
    <row r="13" spans="1:35" s="91" customFormat="1">
      <c r="A13" s="134">
        <v>9</v>
      </c>
      <c r="B13" s="133" t="s">
        <v>228</v>
      </c>
      <c r="C13" s="114"/>
      <c r="D13" s="113"/>
      <c r="E13" s="113"/>
      <c r="F13" s="132"/>
      <c r="G13" s="117"/>
      <c r="H13" s="112"/>
      <c r="I13" s="113"/>
      <c r="J13" s="113"/>
      <c r="K13" s="113"/>
      <c r="L13" s="113"/>
      <c r="M13" s="113"/>
      <c r="N13" s="113"/>
      <c r="O13" s="113"/>
      <c r="P13" s="113"/>
      <c r="Q13" s="113"/>
      <c r="R13" s="113"/>
      <c r="S13" s="113"/>
      <c r="T13" s="113"/>
      <c r="U13" s="117"/>
      <c r="V13" s="113"/>
      <c r="W13" s="113"/>
      <c r="X13" s="113"/>
      <c r="Y13" s="113"/>
      <c r="Z13" s="113"/>
      <c r="AA13" s="113"/>
      <c r="AB13" s="117"/>
      <c r="AC13" s="113"/>
      <c r="AD13" s="113"/>
      <c r="AE13" s="113"/>
      <c r="AF13" s="113"/>
      <c r="AG13" s="113"/>
      <c r="AH13" s="113"/>
      <c r="AI13" s="117"/>
    </row>
    <row r="14" spans="1:35" s="91" customFormat="1">
      <c r="A14" s="134">
        <v>10</v>
      </c>
      <c r="B14" s="133" t="s">
        <v>229</v>
      </c>
      <c r="C14" s="114"/>
      <c r="D14" s="113"/>
      <c r="E14" s="113"/>
      <c r="F14" s="132"/>
      <c r="G14" s="117"/>
      <c r="H14" s="112"/>
      <c r="I14" s="113"/>
      <c r="J14" s="113"/>
      <c r="K14" s="113"/>
      <c r="L14" s="113"/>
      <c r="M14" s="113"/>
      <c r="N14" s="113"/>
      <c r="O14" s="113"/>
      <c r="P14" s="113"/>
      <c r="Q14" s="113"/>
      <c r="R14" s="113"/>
      <c r="S14" s="113"/>
      <c r="T14" s="113"/>
      <c r="U14" s="117"/>
      <c r="V14" s="113"/>
      <c r="W14" s="113"/>
      <c r="X14" s="113"/>
      <c r="Y14" s="113"/>
      <c r="Z14" s="113"/>
      <c r="AA14" s="113"/>
      <c r="AB14" s="117"/>
      <c r="AC14" s="113"/>
      <c r="AD14" s="113"/>
      <c r="AE14" s="113"/>
      <c r="AF14" s="113"/>
      <c r="AG14" s="113"/>
      <c r="AH14" s="113"/>
      <c r="AI14" s="117"/>
    </row>
    <row r="15" spans="1:35" s="91" customFormat="1">
      <c r="A15" s="134">
        <v>11</v>
      </c>
      <c r="B15" s="133" t="s">
        <v>230</v>
      </c>
      <c r="C15" s="114"/>
      <c r="D15" s="113"/>
      <c r="E15" s="113"/>
      <c r="F15" s="132"/>
      <c r="G15" s="117"/>
      <c r="H15" s="112"/>
      <c r="I15" s="113"/>
      <c r="J15" s="113"/>
      <c r="K15" s="113"/>
      <c r="L15" s="113"/>
      <c r="M15" s="113"/>
      <c r="N15" s="113"/>
      <c r="O15" s="113"/>
      <c r="P15" s="113"/>
      <c r="Q15" s="113"/>
      <c r="R15" s="113"/>
      <c r="S15" s="113"/>
      <c r="T15" s="113"/>
      <c r="U15" s="117"/>
      <c r="V15" s="113"/>
      <c r="W15" s="113"/>
      <c r="X15" s="113"/>
      <c r="Y15" s="113"/>
      <c r="Z15" s="113"/>
      <c r="AA15" s="113"/>
      <c r="AB15" s="117"/>
      <c r="AC15" s="113"/>
      <c r="AD15" s="113"/>
      <c r="AE15" s="113"/>
      <c r="AF15" s="113"/>
      <c r="AG15" s="113"/>
      <c r="AH15" s="113"/>
      <c r="AI15" s="117"/>
    </row>
    <row r="16" spans="1:35" s="91" customFormat="1">
      <c r="A16" s="134">
        <v>12</v>
      </c>
      <c r="B16" s="133" t="s">
        <v>231</v>
      </c>
      <c r="C16" s="114"/>
      <c r="D16" s="113"/>
      <c r="E16" s="113"/>
      <c r="F16" s="132"/>
      <c r="G16" s="117"/>
      <c r="H16" s="112"/>
      <c r="I16" s="113"/>
      <c r="J16" s="113"/>
      <c r="K16" s="113"/>
      <c r="L16" s="113"/>
      <c r="M16" s="113"/>
      <c r="N16" s="113"/>
      <c r="O16" s="113"/>
      <c r="P16" s="113"/>
      <c r="Q16" s="113"/>
      <c r="R16" s="113"/>
      <c r="S16" s="113"/>
      <c r="T16" s="113"/>
      <c r="U16" s="117"/>
      <c r="V16" s="113"/>
      <c r="W16" s="113"/>
      <c r="X16" s="113"/>
      <c r="Y16" s="113"/>
      <c r="Z16" s="113"/>
      <c r="AA16" s="113"/>
      <c r="AB16" s="117"/>
      <c r="AC16" s="113"/>
      <c r="AD16" s="113"/>
      <c r="AE16" s="113"/>
      <c r="AF16" s="113"/>
      <c r="AG16" s="113"/>
      <c r="AH16" s="113"/>
      <c r="AI16" s="117"/>
    </row>
    <row r="17" spans="1:35" s="91" customFormat="1">
      <c r="A17" s="134">
        <v>13</v>
      </c>
      <c r="B17" s="139" t="s">
        <v>232</v>
      </c>
      <c r="C17" s="114"/>
      <c r="D17" s="113"/>
      <c r="E17" s="113"/>
      <c r="F17" s="132"/>
      <c r="G17" s="117"/>
      <c r="H17" s="112"/>
      <c r="I17" s="113"/>
      <c r="J17" s="113"/>
      <c r="K17" s="113"/>
      <c r="L17" s="113"/>
      <c r="M17" s="113"/>
      <c r="N17" s="113"/>
      <c r="O17" s="113"/>
      <c r="P17" s="113"/>
      <c r="Q17" s="113"/>
      <c r="R17" s="113"/>
      <c r="S17" s="113"/>
      <c r="T17" s="113"/>
      <c r="U17" s="117"/>
      <c r="V17" s="113"/>
      <c r="W17" s="113"/>
      <c r="X17" s="113"/>
      <c r="Y17" s="113"/>
      <c r="Z17" s="113"/>
      <c r="AA17" s="113"/>
      <c r="AB17" s="117"/>
      <c r="AC17" s="113"/>
      <c r="AD17" s="113"/>
      <c r="AE17" s="113"/>
      <c r="AF17" s="113"/>
      <c r="AG17" s="113"/>
      <c r="AH17" s="113"/>
      <c r="AI17" s="117"/>
    </row>
    <row r="18" spans="1:35" s="91" customFormat="1" ht="23.25">
      <c r="A18" s="99"/>
      <c r="B18" s="129" t="s">
        <v>233</v>
      </c>
      <c r="C18" s="101"/>
      <c r="D18" s="102"/>
      <c r="E18" s="102"/>
      <c r="F18" s="103"/>
      <c r="G18" s="104"/>
      <c r="H18" s="105"/>
      <c r="I18" s="102"/>
      <c r="J18" s="102"/>
      <c r="K18" s="102"/>
      <c r="L18" s="102"/>
      <c r="M18" s="102"/>
      <c r="N18" s="102"/>
      <c r="O18" s="102"/>
      <c r="P18" s="102"/>
      <c r="Q18" s="102"/>
      <c r="R18" s="102"/>
      <c r="S18" s="102"/>
      <c r="T18" s="102"/>
      <c r="U18" s="104"/>
      <c r="V18" s="102"/>
      <c r="W18" s="102"/>
      <c r="X18" s="102"/>
      <c r="Y18" s="102"/>
      <c r="Z18" s="102"/>
      <c r="AA18" s="102"/>
      <c r="AB18" s="104"/>
      <c r="AC18" s="102"/>
      <c r="AD18" s="102"/>
      <c r="AE18" s="102"/>
      <c r="AF18" s="102"/>
      <c r="AG18" s="102"/>
      <c r="AH18" s="102"/>
      <c r="AI18" s="104"/>
    </row>
    <row r="19" spans="1:35" s="91" customFormat="1">
      <c r="A19" s="134">
        <v>14</v>
      </c>
      <c r="B19" s="133" t="s">
        <v>234</v>
      </c>
      <c r="C19" s="114"/>
      <c r="D19" s="113"/>
      <c r="E19" s="113"/>
      <c r="F19" s="132"/>
      <c r="G19" s="117"/>
      <c r="H19" s="112"/>
      <c r="I19" s="113"/>
      <c r="J19" s="113"/>
      <c r="K19" s="113"/>
      <c r="L19" s="113"/>
      <c r="M19" s="113"/>
      <c r="N19" s="113"/>
      <c r="O19" s="113"/>
      <c r="P19" s="113"/>
      <c r="Q19" s="113"/>
      <c r="R19" s="113"/>
      <c r="S19" s="113"/>
      <c r="T19" s="113"/>
      <c r="U19" s="117"/>
      <c r="V19" s="113"/>
      <c r="W19" s="113"/>
      <c r="X19" s="113"/>
      <c r="Y19" s="113"/>
      <c r="Z19" s="113"/>
      <c r="AA19" s="113"/>
      <c r="AB19" s="117"/>
      <c r="AC19" s="113"/>
      <c r="AD19" s="113"/>
      <c r="AE19" s="113"/>
      <c r="AF19" s="113"/>
      <c r="AG19" s="113"/>
      <c r="AH19" s="113"/>
      <c r="AI19" s="117"/>
    </row>
    <row r="20" spans="1:35" s="91" customFormat="1">
      <c r="A20" s="134">
        <v>15</v>
      </c>
      <c r="B20" s="133" t="s">
        <v>235</v>
      </c>
      <c r="C20" s="114"/>
      <c r="D20" s="113"/>
      <c r="E20" s="113"/>
      <c r="F20" s="132"/>
      <c r="G20" s="117"/>
      <c r="H20" s="112"/>
      <c r="I20" s="113"/>
      <c r="J20" s="113"/>
      <c r="K20" s="113"/>
      <c r="L20" s="113"/>
      <c r="M20" s="113"/>
      <c r="N20" s="113"/>
      <c r="O20" s="113"/>
      <c r="P20" s="113"/>
      <c r="Q20" s="113"/>
      <c r="R20" s="113"/>
      <c r="S20" s="113"/>
      <c r="T20" s="113"/>
      <c r="U20" s="117"/>
      <c r="V20" s="113"/>
      <c r="W20" s="113"/>
      <c r="X20" s="113"/>
      <c r="Y20" s="113"/>
      <c r="Z20" s="113"/>
      <c r="AA20" s="113"/>
      <c r="AB20" s="117"/>
      <c r="AC20" s="113"/>
      <c r="AD20" s="113"/>
      <c r="AE20" s="113"/>
      <c r="AF20" s="113"/>
      <c r="AG20" s="113"/>
      <c r="AH20" s="113"/>
      <c r="AI20" s="117"/>
    </row>
    <row r="21" spans="1:35" s="91" customFormat="1">
      <c r="A21" s="134">
        <v>16</v>
      </c>
      <c r="B21" s="133" t="s">
        <v>236</v>
      </c>
      <c r="C21" s="114"/>
      <c r="D21" s="113"/>
      <c r="E21" s="113"/>
      <c r="F21" s="132"/>
      <c r="G21" s="117"/>
      <c r="H21" s="112"/>
      <c r="I21" s="113"/>
      <c r="J21" s="113"/>
      <c r="K21" s="113"/>
      <c r="L21" s="113"/>
      <c r="M21" s="113"/>
      <c r="N21" s="113"/>
      <c r="O21" s="113"/>
      <c r="P21" s="113"/>
      <c r="Q21" s="113"/>
      <c r="R21" s="113"/>
      <c r="S21" s="113"/>
      <c r="T21" s="113"/>
      <c r="U21" s="117"/>
      <c r="V21" s="113"/>
      <c r="W21" s="113"/>
      <c r="X21" s="113"/>
      <c r="Y21" s="113"/>
      <c r="Z21" s="113"/>
      <c r="AA21" s="113"/>
      <c r="AB21" s="117"/>
      <c r="AC21" s="113"/>
      <c r="AD21" s="113"/>
      <c r="AE21" s="113"/>
      <c r="AF21" s="113"/>
      <c r="AG21" s="113"/>
      <c r="AH21" s="113"/>
      <c r="AI21" s="117"/>
    </row>
    <row r="22" spans="1:35" s="91" customFormat="1">
      <c r="A22" s="134">
        <v>17</v>
      </c>
      <c r="B22" s="140" t="s">
        <v>237</v>
      </c>
      <c r="C22" s="120"/>
      <c r="D22" s="113"/>
      <c r="E22" s="113"/>
      <c r="F22" s="132"/>
      <c r="G22" s="121"/>
      <c r="H22" s="112"/>
      <c r="I22" s="113"/>
      <c r="J22" s="113"/>
      <c r="K22" s="113"/>
      <c r="L22" s="113"/>
      <c r="M22" s="113"/>
      <c r="N22" s="113"/>
      <c r="O22" s="113"/>
      <c r="P22" s="113"/>
      <c r="Q22" s="113"/>
      <c r="R22" s="113"/>
      <c r="S22" s="113"/>
      <c r="T22" s="113"/>
      <c r="U22" s="121"/>
      <c r="V22" s="113"/>
      <c r="W22" s="113"/>
      <c r="X22" s="113"/>
      <c r="Y22" s="113"/>
      <c r="Z22" s="113"/>
      <c r="AA22" s="113"/>
      <c r="AB22" s="121"/>
      <c r="AC22" s="113"/>
      <c r="AD22" s="113"/>
      <c r="AE22" s="113"/>
      <c r="AF22" s="113"/>
      <c r="AG22" s="113"/>
      <c r="AH22" s="113"/>
      <c r="AI22" s="121"/>
    </row>
    <row r="23" spans="1:35" s="91" customFormat="1">
      <c r="A23" s="134">
        <v>18</v>
      </c>
      <c r="B23" s="133" t="s">
        <v>238</v>
      </c>
      <c r="C23" s="114"/>
      <c r="D23" s="113"/>
      <c r="E23" s="113"/>
      <c r="F23" s="132"/>
      <c r="G23" s="117"/>
      <c r="H23" s="112"/>
      <c r="I23" s="113"/>
      <c r="J23" s="113"/>
      <c r="K23" s="113"/>
      <c r="L23" s="113"/>
      <c r="M23" s="113"/>
      <c r="N23" s="113"/>
      <c r="O23" s="113"/>
      <c r="P23" s="113"/>
      <c r="Q23" s="113"/>
      <c r="R23" s="113"/>
      <c r="S23" s="113"/>
      <c r="T23" s="113"/>
      <c r="U23" s="117"/>
      <c r="V23" s="113"/>
      <c r="W23" s="113"/>
      <c r="X23" s="113"/>
      <c r="Y23" s="113"/>
      <c r="Z23" s="113"/>
      <c r="AA23" s="113"/>
      <c r="AB23" s="117"/>
      <c r="AC23" s="113"/>
      <c r="AD23" s="113"/>
      <c r="AE23" s="113"/>
      <c r="AF23" s="113"/>
      <c r="AG23" s="113"/>
      <c r="AH23" s="113"/>
      <c r="AI23" s="117"/>
    </row>
    <row r="24" spans="1:35" s="91" customFormat="1">
      <c r="A24" s="134">
        <v>19</v>
      </c>
      <c r="B24" s="133" t="s">
        <v>239</v>
      </c>
      <c r="C24" s="114"/>
      <c r="D24" s="113"/>
      <c r="E24" s="113"/>
      <c r="F24" s="132"/>
      <c r="G24" s="117"/>
      <c r="H24" s="112"/>
      <c r="I24" s="113"/>
      <c r="J24" s="113"/>
      <c r="K24" s="113"/>
      <c r="L24" s="113"/>
      <c r="M24" s="113"/>
      <c r="N24" s="113"/>
      <c r="O24" s="113"/>
      <c r="P24" s="113"/>
      <c r="Q24" s="113"/>
      <c r="R24" s="113"/>
      <c r="S24" s="113"/>
      <c r="T24" s="113"/>
      <c r="U24" s="117"/>
      <c r="V24" s="113"/>
      <c r="W24" s="113"/>
      <c r="X24" s="113"/>
      <c r="Y24" s="113"/>
      <c r="Z24" s="113"/>
      <c r="AA24" s="113"/>
      <c r="AB24" s="117"/>
      <c r="AC24" s="113"/>
      <c r="AD24" s="113"/>
      <c r="AE24" s="113"/>
      <c r="AF24" s="113"/>
      <c r="AG24" s="113"/>
      <c r="AH24" s="113"/>
      <c r="AI24" s="117"/>
    </row>
    <row r="25" spans="1:35" s="91" customFormat="1" ht="23.25">
      <c r="A25" s="99"/>
      <c r="B25" s="129" t="s">
        <v>240</v>
      </c>
      <c r="C25" s="101"/>
      <c r="D25" s="102"/>
      <c r="E25" s="102"/>
      <c r="F25" s="103"/>
      <c r="G25" s="104"/>
      <c r="H25" s="105"/>
      <c r="I25" s="102"/>
      <c r="J25" s="102"/>
      <c r="K25" s="102"/>
      <c r="L25" s="102"/>
      <c r="M25" s="102"/>
      <c r="N25" s="102"/>
      <c r="O25" s="102"/>
      <c r="P25" s="102"/>
      <c r="Q25" s="102"/>
      <c r="R25" s="102"/>
      <c r="S25" s="102"/>
      <c r="T25" s="102"/>
      <c r="U25" s="104"/>
      <c r="V25" s="102"/>
      <c r="W25" s="102"/>
      <c r="X25" s="102"/>
      <c r="Y25" s="102"/>
      <c r="Z25" s="102"/>
      <c r="AA25" s="102"/>
      <c r="AB25" s="104"/>
      <c r="AC25" s="102"/>
      <c r="AD25" s="102"/>
      <c r="AE25" s="102"/>
      <c r="AF25" s="102"/>
      <c r="AG25" s="102"/>
      <c r="AH25" s="102"/>
      <c r="AI25" s="104"/>
    </row>
    <row r="26" spans="1:35" s="91" customFormat="1">
      <c r="A26" s="134">
        <v>20</v>
      </c>
      <c r="B26" s="133" t="s">
        <v>241</v>
      </c>
      <c r="C26" s="114"/>
      <c r="D26" s="113"/>
      <c r="E26" s="113"/>
      <c r="F26" s="132"/>
      <c r="G26" s="117"/>
      <c r="H26" s="112"/>
      <c r="I26" s="113"/>
      <c r="J26" s="113"/>
      <c r="K26" s="113"/>
      <c r="L26" s="113"/>
      <c r="M26" s="113"/>
      <c r="N26" s="113"/>
      <c r="O26" s="113"/>
      <c r="P26" s="113"/>
      <c r="Q26" s="113"/>
      <c r="R26" s="113"/>
      <c r="S26" s="113"/>
      <c r="T26" s="113"/>
      <c r="U26" s="117"/>
      <c r="V26" s="113"/>
      <c r="W26" s="113"/>
      <c r="X26" s="113"/>
      <c r="Y26" s="113"/>
      <c r="Z26" s="113"/>
      <c r="AA26" s="113"/>
      <c r="AB26" s="117"/>
      <c r="AC26" s="113"/>
      <c r="AD26" s="113"/>
      <c r="AE26" s="113"/>
      <c r="AF26" s="113"/>
      <c r="AG26" s="113"/>
      <c r="AH26" s="113"/>
      <c r="AI26" s="117"/>
    </row>
    <row r="27" spans="1:35" s="91" customFormat="1">
      <c r="A27" s="134">
        <v>21</v>
      </c>
      <c r="B27" s="133" t="s">
        <v>242</v>
      </c>
      <c r="C27" s="114"/>
      <c r="D27" s="113"/>
      <c r="E27" s="113"/>
      <c r="F27" s="132"/>
      <c r="G27" s="117"/>
      <c r="H27" s="112"/>
      <c r="I27" s="113"/>
      <c r="J27" s="113"/>
      <c r="K27" s="113"/>
      <c r="L27" s="113"/>
      <c r="M27" s="113"/>
      <c r="N27" s="113"/>
      <c r="O27" s="113"/>
      <c r="P27" s="113"/>
      <c r="Q27" s="113"/>
      <c r="R27" s="113"/>
      <c r="S27" s="113"/>
      <c r="T27" s="113"/>
      <c r="U27" s="117"/>
      <c r="V27" s="113"/>
      <c r="W27" s="113"/>
      <c r="X27" s="113"/>
      <c r="Y27" s="113"/>
      <c r="Z27" s="113"/>
      <c r="AA27" s="113"/>
      <c r="AB27" s="117"/>
      <c r="AC27" s="113"/>
      <c r="AD27" s="113"/>
      <c r="AE27" s="113"/>
      <c r="AF27" s="113"/>
      <c r="AG27" s="113"/>
      <c r="AH27" s="113"/>
      <c r="AI27" s="117"/>
    </row>
    <row r="28" spans="1:35" s="91" customFormat="1">
      <c r="A28" s="123"/>
      <c r="B28" s="124"/>
      <c r="C28" s="125"/>
      <c r="D28" s="102"/>
      <c r="E28" s="102"/>
      <c r="F28" s="103"/>
      <c r="G28" s="104"/>
      <c r="H28" s="105"/>
      <c r="I28" s="102"/>
      <c r="J28" s="102"/>
      <c r="K28" s="102"/>
      <c r="L28" s="102"/>
      <c r="M28" s="102"/>
      <c r="N28" s="102"/>
      <c r="O28" s="102"/>
      <c r="P28" s="102"/>
      <c r="Q28" s="102"/>
      <c r="R28" s="102"/>
      <c r="S28" s="102"/>
      <c r="T28" s="102"/>
      <c r="U28" s="104"/>
      <c r="V28" s="102"/>
      <c r="W28" s="102"/>
      <c r="X28" s="102"/>
      <c r="Y28" s="102"/>
      <c r="Z28" s="102"/>
      <c r="AA28" s="102"/>
      <c r="AB28" s="104"/>
      <c r="AC28" s="102"/>
      <c r="AD28" s="102"/>
      <c r="AE28" s="102"/>
      <c r="AF28" s="102"/>
      <c r="AG28" s="102"/>
      <c r="AH28" s="102"/>
      <c r="AI28" s="104"/>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sheetPr>
    <tabColor rgb="FF7030A0"/>
    <pageSetUpPr fitToPage="1"/>
  </sheetPr>
  <dimension ref="A1:F164"/>
  <sheetViews>
    <sheetView topLeftCell="A100" zoomScale="80" zoomScaleNormal="80" workbookViewId="0">
      <selection activeCell="A124" sqref="A124"/>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D_nuova'!A3:D3</f>
        <v>D.01 Erogazione di incentivi, sovvenzioni e contributi finanziari a privati</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236" t="s">
        <v>559</v>
      </c>
      <c r="B4" s="76"/>
      <c r="C4" s="77"/>
      <c r="D4" s="234" t="s">
        <v>566</v>
      </c>
      <c r="E4" s="76"/>
      <c r="F4" s="77"/>
    </row>
    <row r="5" spans="1:6">
      <c r="A5" s="15" t="s">
        <v>49</v>
      </c>
      <c r="B5" s="76"/>
      <c r="C5" s="77"/>
      <c r="D5" s="17" t="s">
        <v>522</v>
      </c>
      <c r="E5" s="76"/>
      <c r="F5" s="77"/>
    </row>
    <row r="6" spans="1:6" ht="25.5">
      <c r="A6" s="79" t="s">
        <v>43</v>
      </c>
      <c r="B6" s="80"/>
      <c r="C6" s="77"/>
      <c r="D6" s="213" t="s">
        <v>523</v>
      </c>
      <c r="E6" s="80"/>
      <c r="F6" s="77"/>
    </row>
    <row r="7" spans="1:6">
      <c r="A7" s="79" t="s">
        <v>44</v>
      </c>
      <c r="B7" s="80">
        <v>2</v>
      </c>
      <c r="C7" s="77"/>
      <c r="D7" s="80"/>
      <c r="E7" s="80"/>
      <c r="F7" s="77"/>
    </row>
    <row r="8" spans="1:6" ht="25.5">
      <c r="A8" s="79" t="s">
        <v>45</v>
      </c>
      <c r="B8" s="80"/>
      <c r="C8" s="77"/>
      <c r="D8" s="213" t="s">
        <v>524</v>
      </c>
      <c r="E8" s="80">
        <v>3</v>
      </c>
      <c r="F8" s="77"/>
    </row>
    <row r="9" spans="1:6" ht="25.5">
      <c r="A9" s="79" t="s">
        <v>47</v>
      </c>
      <c r="B9" s="80"/>
      <c r="C9" s="77"/>
      <c r="D9" s="80"/>
      <c r="E9" s="80"/>
      <c r="F9" s="77"/>
    </row>
    <row r="10" spans="1:6" ht="25.5">
      <c r="A10" s="79" t="s">
        <v>46</v>
      </c>
      <c r="B10" s="80"/>
      <c r="C10" s="77"/>
      <c r="D10" s="213" t="s">
        <v>525</v>
      </c>
      <c r="E10" s="80"/>
      <c r="F10" s="77"/>
    </row>
    <row r="11" spans="1:6">
      <c r="A11" s="81"/>
      <c r="B11" s="82"/>
      <c r="C11" s="82"/>
      <c r="D11" s="82"/>
      <c r="E11" s="82"/>
      <c r="F11" s="82"/>
    </row>
    <row r="12" spans="1:6">
      <c r="A12" s="234" t="s">
        <v>560</v>
      </c>
      <c r="B12" s="76"/>
      <c r="C12" s="82"/>
      <c r="D12" s="234" t="s">
        <v>567</v>
      </c>
      <c r="E12" s="76"/>
      <c r="F12" s="82"/>
    </row>
    <row r="13" spans="1:6">
      <c r="A13" s="17" t="s">
        <v>516</v>
      </c>
      <c r="B13" s="76"/>
      <c r="C13" s="82"/>
      <c r="D13" s="17" t="s">
        <v>526</v>
      </c>
      <c r="E13" s="76"/>
      <c r="F13" s="82"/>
    </row>
    <row r="14" spans="1:6" ht="25.5">
      <c r="A14" s="233" t="s">
        <v>518</v>
      </c>
      <c r="B14" s="80"/>
      <c r="C14" s="82"/>
      <c r="D14" s="213" t="s">
        <v>527</v>
      </c>
      <c r="E14" s="80"/>
      <c r="F14" s="82"/>
    </row>
    <row r="15" spans="1:6" ht="25.5">
      <c r="A15" s="233" t="s">
        <v>517</v>
      </c>
      <c r="B15" s="80"/>
      <c r="C15" s="82"/>
      <c r="D15" s="213" t="s">
        <v>528</v>
      </c>
      <c r="E15" s="80"/>
      <c r="F15" s="82"/>
    </row>
    <row r="16" spans="1:6" ht="25.5">
      <c r="A16" s="233" t="s">
        <v>520</v>
      </c>
      <c r="B16" s="80">
        <v>3</v>
      </c>
      <c r="C16" s="82"/>
      <c r="D16" s="213" t="s">
        <v>529</v>
      </c>
      <c r="E16" s="80"/>
      <c r="F16" s="82"/>
    </row>
    <row r="17" spans="1:6" ht="25.5">
      <c r="A17" s="233" t="s">
        <v>519</v>
      </c>
      <c r="B17" s="80"/>
      <c r="C17" s="82"/>
      <c r="D17" s="213" t="s">
        <v>530</v>
      </c>
      <c r="E17" s="80">
        <v>4</v>
      </c>
      <c r="F17" s="82"/>
    </row>
    <row r="18" spans="1:6" ht="25.5">
      <c r="A18" s="233" t="s">
        <v>521</v>
      </c>
      <c r="B18" s="80"/>
      <c r="C18" s="82"/>
      <c r="D18" s="213" t="s">
        <v>531</v>
      </c>
      <c r="E18" s="80"/>
      <c r="F18" s="82"/>
    </row>
    <row r="19" spans="1:6">
      <c r="A19" s="82"/>
      <c r="B19" s="82"/>
      <c r="C19" s="82"/>
      <c r="D19" s="82"/>
      <c r="E19" s="82"/>
      <c r="F19" s="82"/>
    </row>
    <row r="20" spans="1:6">
      <c r="A20" s="234" t="s">
        <v>561</v>
      </c>
      <c r="B20" s="76"/>
      <c r="C20" s="82"/>
      <c r="D20" s="234" t="s">
        <v>568</v>
      </c>
      <c r="E20" s="76"/>
      <c r="F20" s="82"/>
    </row>
    <row r="21" spans="1:6" ht="25.5">
      <c r="A21" s="17" t="s">
        <v>536</v>
      </c>
      <c r="B21" s="76"/>
      <c r="C21" s="82"/>
      <c r="D21" s="17" t="s">
        <v>532</v>
      </c>
      <c r="E21" s="76"/>
      <c r="F21" s="82"/>
    </row>
    <row r="22" spans="1:6" ht="38.25">
      <c r="A22" s="213" t="s">
        <v>538</v>
      </c>
      <c r="B22" s="80">
        <v>1</v>
      </c>
      <c r="C22" s="82"/>
      <c r="D22" s="213" t="s">
        <v>533</v>
      </c>
      <c r="E22" s="80"/>
      <c r="F22" s="82"/>
    </row>
    <row r="23" spans="1:6" ht="25.5">
      <c r="A23" s="213" t="s">
        <v>537</v>
      </c>
      <c r="B23" s="80"/>
      <c r="C23" s="82"/>
      <c r="D23" s="233"/>
      <c r="E23" s="80"/>
      <c r="F23" s="82"/>
    </row>
    <row r="24" spans="1:6" ht="25.5">
      <c r="A24" s="213" t="s">
        <v>539</v>
      </c>
      <c r="B24" s="80"/>
      <c r="C24" s="82"/>
      <c r="D24" s="213" t="s">
        <v>534</v>
      </c>
      <c r="E24" s="80"/>
      <c r="F24" s="82"/>
    </row>
    <row r="25" spans="1:6" ht="25.5">
      <c r="A25" s="235" t="s">
        <v>540</v>
      </c>
      <c r="B25" s="80"/>
      <c r="C25" s="82"/>
      <c r="D25" s="233"/>
      <c r="E25" s="80"/>
      <c r="F25" s="82"/>
    </row>
    <row r="26" spans="1:6" ht="25.5">
      <c r="A26" s="233" t="s">
        <v>541</v>
      </c>
      <c r="B26" s="80"/>
      <c r="C26" s="82"/>
      <c r="D26" s="213" t="s">
        <v>535</v>
      </c>
      <c r="E26" s="83">
        <v>5</v>
      </c>
      <c r="F26" s="82"/>
    </row>
    <row r="27" spans="1:6">
      <c r="A27" s="82"/>
      <c r="B27" s="82"/>
      <c r="C27" s="82"/>
      <c r="D27" s="82"/>
      <c r="E27" s="82"/>
      <c r="F27" s="82"/>
    </row>
    <row r="28" spans="1:6">
      <c r="A28" s="234" t="s">
        <v>562</v>
      </c>
      <c r="B28" s="76"/>
      <c r="C28" s="82"/>
      <c r="D28" s="54"/>
      <c r="E28" s="76"/>
      <c r="F28" s="76"/>
    </row>
    <row r="29" spans="1:6">
      <c r="A29" s="17" t="s">
        <v>542</v>
      </c>
      <c r="B29" s="76"/>
      <c r="C29" s="82"/>
      <c r="D29" s="211"/>
      <c r="E29" s="211"/>
      <c r="F29" s="211"/>
    </row>
    <row r="30" spans="1:6" ht="25.5">
      <c r="A30" s="213" t="s">
        <v>544</v>
      </c>
      <c r="B30" s="80"/>
      <c r="C30" s="82"/>
      <c r="D30" s="211"/>
      <c r="E30" s="211"/>
      <c r="F30" s="211"/>
    </row>
    <row r="31" spans="1:6" ht="25.5">
      <c r="A31" s="213" t="s">
        <v>543</v>
      </c>
      <c r="B31" s="80"/>
      <c r="C31" s="82"/>
      <c r="D31" s="211"/>
      <c r="E31" s="211"/>
      <c r="F31" s="211"/>
    </row>
    <row r="32" spans="1:6" ht="25.5">
      <c r="A32" s="213" t="s">
        <v>545</v>
      </c>
      <c r="B32" s="80">
        <v>3</v>
      </c>
      <c r="C32" s="82"/>
      <c r="D32" s="211"/>
      <c r="E32" s="211"/>
      <c r="F32" s="211"/>
    </row>
    <row r="33" spans="1:6" ht="25.5">
      <c r="A33" s="213" t="s">
        <v>546</v>
      </c>
      <c r="B33" s="80"/>
      <c r="C33" s="82"/>
      <c r="D33" s="211"/>
      <c r="E33" s="211"/>
      <c r="F33" s="211"/>
    </row>
    <row r="34" spans="1:6">
      <c r="A34" s="213" t="s">
        <v>547</v>
      </c>
      <c r="B34" s="80"/>
      <c r="C34" s="82"/>
      <c r="D34" s="211"/>
      <c r="E34" s="211"/>
      <c r="F34" s="211"/>
    </row>
    <row r="35" spans="1:6">
      <c r="A35" s="82"/>
      <c r="B35" s="82"/>
      <c r="C35" s="82"/>
      <c r="D35" s="211"/>
      <c r="E35" s="211"/>
      <c r="F35" s="211"/>
    </row>
    <row r="36" spans="1:6">
      <c r="A36" s="234" t="s">
        <v>563</v>
      </c>
      <c r="B36" s="76"/>
      <c r="C36" s="82"/>
      <c r="D36" s="211"/>
      <c r="E36" s="211"/>
      <c r="F36" s="211"/>
    </row>
    <row r="37" spans="1:6">
      <c r="A37" s="17" t="s">
        <v>548</v>
      </c>
      <c r="B37" s="76"/>
      <c r="C37" s="82"/>
      <c r="D37" s="211"/>
      <c r="E37" s="211"/>
      <c r="F37" s="211"/>
    </row>
    <row r="38" spans="1:6" ht="25.5">
      <c r="A38" s="213" t="s">
        <v>549</v>
      </c>
      <c r="B38" s="80">
        <v>1</v>
      </c>
      <c r="C38" s="82"/>
      <c r="D38" s="211"/>
      <c r="E38" s="211"/>
      <c r="F38" s="211"/>
    </row>
    <row r="39" spans="1:6">
      <c r="A39" s="80"/>
      <c r="B39" s="80"/>
      <c r="C39" s="82"/>
      <c r="D39" s="211"/>
      <c r="E39" s="211"/>
      <c r="F39" s="211"/>
    </row>
    <row r="40" spans="1:6" ht="51">
      <c r="A40" s="213" t="s">
        <v>550</v>
      </c>
      <c r="B40" s="80"/>
      <c r="C40" s="82"/>
      <c r="D40" s="211"/>
      <c r="E40" s="211"/>
      <c r="F40" s="211"/>
    </row>
    <row r="41" spans="1:6">
      <c r="A41" s="80"/>
      <c r="B41" s="80"/>
      <c r="C41" s="82"/>
      <c r="D41" s="211"/>
      <c r="E41" s="211"/>
      <c r="F41" s="211"/>
    </row>
    <row r="42" spans="1:6">
      <c r="A42" s="233" t="s">
        <v>551</v>
      </c>
      <c r="B42" s="80"/>
      <c r="C42" s="82"/>
      <c r="D42" s="211"/>
      <c r="E42" s="211"/>
      <c r="F42" s="211"/>
    </row>
    <row r="43" spans="1:6">
      <c r="A43" s="82"/>
      <c r="B43" s="82"/>
      <c r="C43" s="82"/>
      <c r="D43" s="211"/>
      <c r="E43" s="211"/>
      <c r="F43" s="211"/>
    </row>
    <row r="44" spans="1:6">
      <c r="A44" s="234" t="s">
        <v>564</v>
      </c>
      <c r="B44" s="17"/>
      <c r="C44" s="82"/>
      <c r="D44" s="211"/>
      <c r="E44" s="211"/>
      <c r="F44" s="211"/>
    </row>
    <row r="45" spans="1:6" ht="39" customHeight="1">
      <c r="A45" s="17" t="s">
        <v>552</v>
      </c>
      <c r="B45" s="17"/>
      <c r="C45" s="82"/>
      <c r="D45" s="211"/>
      <c r="E45" s="211"/>
      <c r="F45" s="211"/>
    </row>
    <row r="46" spans="1:6" ht="25.5">
      <c r="A46" s="213" t="s">
        <v>553</v>
      </c>
      <c r="B46" s="80"/>
      <c r="C46" s="82"/>
      <c r="D46" s="211"/>
      <c r="E46" s="211"/>
      <c r="F46" s="211"/>
    </row>
    <row r="47" spans="1:6">
      <c r="A47" s="80"/>
      <c r="B47" s="80"/>
      <c r="C47" s="82"/>
      <c r="D47" s="211"/>
      <c r="E47" s="211"/>
      <c r="F47" s="211"/>
    </row>
    <row r="48" spans="1:6" ht="25.5">
      <c r="A48" s="213" t="s">
        <v>554</v>
      </c>
      <c r="B48" s="80">
        <v>3</v>
      </c>
      <c r="C48" s="82"/>
      <c r="D48" s="211"/>
      <c r="E48" s="211"/>
      <c r="F48" s="211"/>
    </row>
    <row r="49" spans="1:6">
      <c r="A49" s="80"/>
      <c r="B49" s="80"/>
      <c r="C49" s="82"/>
      <c r="D49" s="211"/>
      <c r="E49" s="211"/>
      <c r="F49" s="211"/>
    </row>
    <row r="50" spans="1:6" ht="25.5">
      <c r="A50" s="213" t="s">
        <v>570</v>
      </c>
      <c r="B50" s="80"/>
      <c r="C50" s="82"/>
      <c r="D50" s="211"/>
      <c r="E50" s="211"/>
      <c r="F50" s="211"/>
    </row>
    <row r="51" spans="1:6">
      <c r="A51" s="82"/>
      <c r="B51" s="82"/>
      <c r="C51" s="82"/>
      <c r="D51" s="211"/>
      <c r="E51" s="211"/>
      <c r="F51" s="211"/>
    </row>
    <row r="52" spans="1:6">
      <c r="A52" s="234" t="s">
        <v>565</v>
      </c>
      <c r="B52" s="17"/>
      <c r="C52" s="82"/>
      <c r="D52" s="211"/>
      <c r="E52" s="211"/>
      <c r="F52" s="211"/>
    </row>
    <row r="53" spans="1:6" ht="12.75" customHeight="1">
      <c r="A53" s="17" t="s">
        <v>555</v>
      </c>
      <c r="B53" s="17"/>
      <c r="C53" s="82"/>
      <c r="D53" s="211"/>
      <c r="E53" s="211"/>
      <c r="F53" s="211"/>
    </row>
    <row r="54" spans="1:6" ht="12.75" customHeight="1">
      <c r="A54" s="213" t="s">
        <v>556</v>
      </c>
      <c r="B54" s="80"/>
      <c r="C54" s="82"/>
      <c r="D54" s="211"/>
      <c r="E54" s="211"/>
      <c r="F54" s="211"/>
    </row>
    <row r="55" spans="1:6" ht="13.5" customHeight="1">
      <c r="A55" s="80"/>
      <c r="B55" s="80"/>
      <c r="C55" s="82"/>
      <c r="D55" s="211"/>
      <c r="E55" s="211"/>
      <c r="F55" s="211"/>
    </row>
    <row r="56" spans="1:6">
      <c r="A56" s="213" t="s">
        <v>557</v>
      </c>
      <c r="B56" s="80">
        <v>3</v>
      </c>
      <c r="C56" s="82"/>
      <c r="D56" s="211"/>
      <c r="E56" s="211"/>
      <c r="F56" s="211"/>
    </row>
    <row r="57" spans="1:6">
      <c r="A57" s="80"/>
      <c r="B57" s="80"/>
      <c r="C57" s="82"/>
      <c r="D57" s="211"/>
      <c r="E57" s="211"/>
      <c r="F57" s="211"/>
    </row>
    <row r="58" spans="1:6" ht="25.5">
      <c r="A58" s="213" t="s">
        <v>558</v>
      </c>
      <c r="B58" s="80"/>
      <c r="C58" s="82"/>
      <c r="D58" s="211"/>
      <c r="E58" s="211"/>
      <c r="F58" s="211"/>
    </row>
    <row r="59" spans="1:6">
      <c r="A59" s="82"/>
      <c r="B59" s="82"/>
      <c r="C59" s="82"/>
      <c r="D59" s="211"/>
      <c r="E59" s="211"/>
      <c r="F59" s="211"/>
    </row>
    <row r="60" spans="1:6" ht="33.75" customHeight="1" thickBot="1">
      <c r="A60" s="376" t="str">
        <f>'SR Area D_nuova'!A17:D17</f>
        <v>D.02 Concessione di contributi per effetto di specifici protocolli d'intesa o convenzioni sottoscritti con enti pubblici o con organismi, enti e società a prevalente capitale pubblico</v>
      </c>
      <c r="B60" s="376"/>
      <c r="C60" s="376"/>
      <c r="D60" s="376"/>
      <c r="E60" s="376"/>
      <c r="F60" s="376"/>
    </row>
    <row r="61" spans="1:6">
      <c r="A61" s="371" t="s">
        <v>426</v>
      </c>
      <c r="B61" s="372"/>
      <c r="C61" s="74"/>
      <c r="D61" s="375" t="s">
        <v>427</v>
      </c>
      <c r="E61" s="372"/>
      <c r="F61" s="74"/>
    </row>
    <row r="62" spans="1:6" ht="13.5" thickBot="1">
      <c r="A62" s="373"/>
      <c r="B62" s="374"/>
      <c r="C62" s="75"/>
      <c r="D62" s="374"/>
      <c r="E62" s="374"/>
      <c r="F62" s="75"/>
    </row>
    <row r="63" spans="1:6">
      <c r="A63" s="236" t="s">
        <v>559</v>
      </c>
      <c r="B63" s="76"/>
      <c r="C63" s="77"/>
      <c r="D63" s="234" t="s">
        <v>566</v>
      </c>
      <c r="E63" s="76"/>
      <c r="F63" s="77"/>
    </row>
    <row r="64" spans="1:6">
      <c r="A64" s="15" t="s">
        <v>49</v>
      </c>
      <c r="B64" s="76"/>
      <c r="C64" s="77"/>
      <c r="D64" s="17" t="s">
        <v>522</v>
      </c>
      <c r="E64" s="76"/>
      <c r="F64" s="77"/>
    </row>
    <row r="65" spans="1:6" ht="25.5">
      <c r="A65" s="79" t="s">
        <v>43</v>
      </c>
      <c r="B65" s="80"/>
      <c r="C65" s="77"/>
      <c r="D65" s="213" t="s">
        <v>523</v>
      </c>
      <c r="E65" s="80">
        <v>1</v>
      </c>
      <c r="F65" s="77"/>
    </row>
    <row r="66" spans="1:6">
      <c r="A66" s="79" t="s">
        <v>44</v>
      </c>
      <c r="B66" s="80">
        <v>2</v>
      </c>
      <c r="C66" s="77"/>
      <c r="D66" s="80"/>
      <c r="E66" s="80"/>
      <c r="F66" s="77"/>
    </row>
    <row r="67" spans="1:6" ht="31.5" customHeight="1">
      <c r="A67" s="79" t="s">
        <v>45</v>
      </c>
      <c r="B67" s="80"/>
      <c r="C67" s="77"/>
      <c r="D67" s="213" t="s">
        <v>524</v>
      </c>
      <c r="E67" s="80"/>
      <c r="F67" s="77"/>
    </row>
    <row r="68" spans="1:6" ht="25.5">
      <c r="A68" s="79" t="s">
        <v>47</v>
      </c>
      <c r="B68" s="80"/>
      <c r="C68" s="77"/>
      <c r="D68" s="80"/>
      <c r="E68" s="80"/>
      <c r="F68" s="77"/>
    </row>
    <row r="69" spans="1:6" ht="25.5">
      <c r="A69" s="79" t="s">
        <v>46</v>
      </c>
      <c r="B69" s="80"/>
      <c r="C69" s="77"/>
      <c r="D69" s="213" t="s">
        <v>525</v>
      </c>
      <c r="E69" s="80"/>
      <c r="F69" s="77"/>
    </row>
    <row r="70" spans="1:6">
      <c r="A70" s="81"/>
      <c r="B70" s="82"/>
      <c r="C70" s="82"/>
      <c r="D70" s="82"/>
      <c r="E70" s="82"/>
      <c r="F70" s="82"/>
    </row>
    <row r="71" spans="1:6">
      <c r="A71" s="234" t="s">
        <v>560</v>
      </c>
      <c r="B71" s="76"/>
      <c r="C71" s="82"/>
      <c r="D71" s="234" t="s">
        <v>567</v>
      </c>
      <c r="E71" s="76"/>
      <c r="F71" s="82"/>
    </row>
    <row r="72" spans="1:6">
      <c r="A72" s="17" t="s">
        <v>516</v>
      </c>
      <c r="B72" s="76"/>
      <c r="C72" s="82"/>
      <c r="D72" s="17" t="s">
        <v>526</v>
      </c>
      <c r="E72" s="76"/>
      <c r="F72" s="82"/>
    </row>
    <row r="73" spans="1:6" ht="25.5">
      <c r="A73" s="233" t="s">
        <v>518</v>
      </c>
      <c r="B73" s="80"/>
      <c r="C73" s="82"/>
      <c r="D73" s="213" t="s">
        <v>527</v>
      </c>
      <c r="E73" s="80"/>
      <c r="F73" s="82"/>
    </row>
    <row r="74" spans="1:6" ht="25.5">
      <c r="A74" s="233" t="s">
        <v>517</v>
      </c>
      <c r="B74" s="80"/>
      <c r="C74" s="82"/>
      <c r="D74" s="213" t="s">
        <v>528</v>
      </c>
      <c r="E74" s="80">
        <v>2</v>
      </c>
      <c r="F74" s="82"/>
    </row>
    <row r="75" spans="1:6" ht="25.5">
      <c r="A75" s="233" t="s">
        <v>520</v>
      </c>
      <c r="B75" s="80">
        <v>3</v>
      </c>
      <c r="C75" s="82"/>
      <c r="D75" s="213" t="s">
        <v>529</v>
      </c>
      <c r="E75" s="80"/>
      <c r="F75" s="82"/>
    </row>
    <row r="76" spans="1:6" ht="25.5">
      <c r="A76" s="233" t="s">
        <v>519</v>
      </c>
      <c r="B76" s="80"/>
      <c r="C76" s="82"/>
      <c r="D76" s="213" t="s">
        <v>530</v>
      </c>
      <c r="E76" s="80"/>
      <c r="F76" s="82"/>
    </row>
    <row r="77" spans="1:6" ht="25.5">
      <c r="A77" s="233" t="s">
        <v>521</v>
      </c>
      <c r="B77" s="80"/>
      <c r="C77" s="82"/>
      <c r="D77" s="213" t="s">
        <v>531</v>
      </c>
      <c r="E77" s="80"/>
      <c r="F77" s="82"/>
    </row>
    <row r="78" spans="1:6">
      <c r="A78" s="82"/>
      <c r="B78" s="82"/>
      <c r="C78" s="82"/>
      <c r="D78" s="82"/>
      <c r="E78" s="82"/>
      <c r="F78" s="82"/>
    </row>
    <row r="79" spans="1:6">
      <c r="A79" s="234" t="s">
        <v>561</v>
      </c>
      <c r="B79" s="76"/>
      <c r="C79" s="82"/>
      <c r="D79" s="234" t="s">
        <v>568</v>
      </c>
      <c r="E79" s="76"/>
      <c r="F79" s="82"/>
    </row>
    <row r="80" spans="1:6" ht="25.5">
      <c r="A80" s="17" t="s">
        <v>536</v>
      </c>
      <c r="B80" s="76"/>
      <c r="C80" s="82"/>
      <c r="D80" s="17" t="s">
        <v>532</v>
      </c>
      <c r="E80" s="76"/>
      <c r="F80" s="82"/>
    </row>
    <row r="81" spans="1:6" ht="38.25">
      <c r="A81" s="213" t="s">
        <v>538</v>
      </c>
      <c r="B81" s="80">
        <v>1</v>
      </c>
      <c r="C81" s="82"/>
      <c r="D81" s="213" t="s">
        <v>533</v>
      </c>
      <c r="E81" s="80"/>
      <c r="F81" s="82"/>
    </row>
    <row r="82" spans="1:6" ht="25.5">
      <c r="A82" s="213" t="s">
        <v>537</v>
      </c>
      <c r="B82" s="80"/>
      <c r="C82" s="82"/>
      <c r="D82" s="233"/>
      <c r="E82" s="80"/>
      <c r="F82" s="82"/>
    </row>
    <row r="83" spans="1:6" ht="25.5">
      <c r="A83" s="213" t="s">
        <v>539</v>
      </c>
      <c r="B83" s="80"/>
      <c r="C83" s="82"/>
      <c r="D83" s="213" t="s">
        <v>534</v>
      </c>
      <c r="E83" s="80">
        <v>3</v>
      </c>
      <c r="F83" s="82"/>
    </row>
    <row r="84" spans="1:6" ht="25.5">
      <c r="A84" s="235" t="s">
        <v>540</v>
      </c>
      <c r="B84" s="80"/>
      <c r="C84" s="82"/>
      <c r="D84" s="233"/>
      <c r="E84" s="80"/>
      <c r="F84" s="82"/>
    </row>
    <row r="85" spans="1:6" ht="25.5">
      <c r="A85" s="233" t="s">
        <v>541</v>
      </c>
      <c r="B85" s="80"/>
      <c r="C85" s="82"/>
      <c r="D85" s="213" t="s">
        <v>535</v>
      </c>
      <c r="E85" s="83"/>
      <c r="F85" s="82"/>
    </row>
    <row r="86" spans="1:6">
      <c r="A86" s="82"/>
      <c r="B86" s="82"/>
      <c r="C86" s="82"/>
      <c r="D86" s="82"/>
      <c r="E86" s="82"/>
      <c r="F86" s="82"/>
    </row>
    <row r="87" spans="1:6">
      <c r="A87" s="234" t="s">
        <v>562</v>
      </c>
      <c r="B87" s="76"/>
      <c r="C87" s="82"/>
      <c r="D87" s="54"/>
      <c r="E87" s="76"/>
      <c r="F87" s="76"/>
    </row>
    <row r="88" spans="1:6">
      <c r="A88" s="17" t="s">
        <v>542</v>
      </c>
      <c r="B88" s="76"/>
      <c r="C88" s="82"/>
      <c r="D88" s="211"/>
      <c r="E88" s="211"/>
      <c r="F88" s="211"/>
    </row>
    <row r="89" spans="1:6" ht="25.5">
      <c r="A89" s="213" t="s">
        <v>544</v>
      </c>
      <c r="B89" s="80"/>
      <c r="C89" s="82"/>
      <c r="D89" s="211"/>
      <c r="E89" s="211"/>
      <c r="F89" s="211"/>
    </row>
    <row r="90" spans="1:6" ht="12.75" customHeight="1">
      <c r="A90" s="213" t="s">
        <v>543</v>
      </c>
      <c r="B90" s="80"/>
      <c r="C90" s="82"/>
      <c r="D90" s="211"/>
      <c r="E90" s="211"/>
      <c r="F90" s="211"/>
    </row>
    <row r="91" spans="1:6" ht="25.5">
      <c r="A91" s="213" t="s">
        <v>545</v>
      </c>
      <c r="B91" s="80">
        <v>3</v>
      </c>
      <c r="C91" s="82"/>
      <c r="D91" s="211"/>
      <c r="E91" s="211"/>
      <c r="F91" s="211"/>
    </row>
    <row r="92" spans="1:6" ht="25.5">
      <c r="A92" s="213" t="s">
        <v>546</v>
      </c>
      <c r="B92" s="80"/>
      <c r="C92" s="82"/>
      <c r="D92" s="211"/>
      <c r="E92" s="211"/>
      <c r="F92" s="211"/>
    </row>
    <row r="93" spans="1:6">
      <c r="A93" s="213" t="s">
        <v>547</v>
      </c>
      <c r="B93" s="80"/>
      <c r="C93" s="82"/>
      <c r="D93" s="211"/>
      <c r="E93" s="211"/>
      <c r="F93" s="211"/>
    </row>
    <row r="94" spans="1:6">
      <c r="A94" s="82"/>
      <c r="B94" s="82"/>
      <c r="C94" s="82"/>
      <c r="D94" s="211"/>
      <c r="E94" s="211"/>
      <c r="F94" s="211"/>
    </row>
    <row r="95" spans="1:6">
      <c r="A95" s="234" t="s">
        <v>563</v>
      </c>
      <c r="B95" s="76"/>
      <c r="C95" s="82"/>
      <c r="D95" s="211"/>
      <c r="E95" s="211"/>
      <c r="F95" s="211"/>
    </row>
    <row r="96" spans="1:6">
      <c r="A96" s="17" t="s">
        <v>548</v>
      </c>
      <c r="B96" s="76"/>
      <c r="C96" s="82"/>
      <c r="D96" s="211"/>
      <c r="E96" s="211"/>
      <c r="F96" s="211"/>
    </row>
    <row r="97" spans="1:6" ht="25.5">
      <c r="A97" s="213" t="s">
        <v>549</v>
      </c>
      <c r="B97" s="80">
        <v>1</v>
      </c>
      <c r="C97" s="82"/>
      <c r="D97" s="211"/>
      <c r="E97" s="211"/>
      <c r="F97" s="211"/>
    </row>
    <row r="98" spans="1:6">
      <c r="A98" s="80"/>
      <c r="B98" s="80"/>
      <c r="C98" s="82"/>
      <c r="D98" s="211"/>
      <c r="E98" s="211"/>
      <c r="F98" s="211"/>
    </row>
    <row r="99" spans="1:6" ht="51">
      <c r="A99" s="213" t="s">
        <v>550</v>
      </c>
      <c r="B99" s="80"/>
      <c r="C99" s="82"/>
      <c r="D99" s="211"/>
      <c r="E99" s="211"/>
      <c r="F99" s="211"/>
    </row>
    <row r="100" spans="1:6">
      <c r="A100" s="80"/>
      <c r="B100" s="80"/>
      <c r="C100" s="82"/>
      <c r="D100" s="211"/>
      <c r="E100" s="211"/>
      <c r="F100" s="211"/>
    </row>
    <row r="101" spans="1:6" ht="12.75" customHeight="1">
      <c r="A101" s="233" t="s">
        <v>551</v>
      </c>
      <c r="B101" s="80"/>
      <c r="C101" s="82"/>
      <c r="D101" s="211"/>
      <c r="E101" s="211"/>
      <c r="F101" s="211"/>
    </row>
    <row r="102" spans="1:6">
      <c r="A102" s="82"/>
      <c r="B102" s="82"/>
      <c r="C102" s="82"/>
      <c r="D102" s="211"/>
      <c r="E102" s="211"/>
      <c r="F102" s="211"/>
    </row>
    <row r="103" spans="1:6">
      <c r="A103" s="234" t="s">
        <v>564</v>
      </c>
      <c r="B103" s="17"/>
      <c r="C103" s="82"/>
      <c r="D103" s="211"/>
      <c r="E103" s="211"/>
      <c r="F103" s="211"/>
    </row>
    <row r="104" spans="1:6" ht="28.5" customHeight="1">
      <c r="A104" s="17" t="s">
        <v>552</v>
      </c>
      <c r="B104" s="17"/>
      <c r="C104" s="82"/>
      <c r="D104" s="211"/>
      <c r="E104" s="211"/>
      <c r="F104" s="211"/>
    </row>
    <row r="105" spans="1:6" ht="25.5">
      <c r="A105" s="213" t="s">
        <v>553</v>
      </c>
      <c r="B105" s="80"/>
      <c r="C105" s="82"/>
      <c r="D105" s="211"/>
      <c r="E105" s="211"/>
      <c r="F105" s="211"/>
    </row>
    <row r="106" spans="1:6">
      <c r="A106" s="80"/>
      <c r="B106" s="80"/>
      <c r="C106" s="82"/>
      <c r="D106" s="211"/>
      <c r="E106" s="211"/>
      <c r="F106" s="211"/>
    </row>
    <row r="107" spans="1:6" ht="25.5">
      <c r="A107" s="213" t="s">
        <v>554</v>
      </c>
      <c r="B107" s="80">
        <v>3</v>
      </c>
      <c r="C107" s="82"/>
      <c r="D107" s="211"/>
      <c r="E107" s="211"/>
      <c r="F107" s="211"/>
    </row>
    <row r="108" spans="1:6">
      <c r="A108" s="80"/>
      <c r="B108" s="80"/>
      <c r="C108" s="82"/>
      <c r="D108" s="211"/>
      <c r="E108" s="211"/>
      <c r="F108" s="211"/>
    </row>
    <row r="109" spans="1:6" ht="25.5">
      <c r="A109" s="213" t="s">
        <v>570</v>
      </c>
      <c r="B109" s="213"/>
      <c r="C109" s="82"/>
      <c r="D109" s="213"/>
      <c r="E109" s="211"/>
      <c r="F109" s="211"/>
    </row>
    <row r="110" spans="1:6">
      <c r="A110" s="82"/>
      <c r="B110" s="82"/>
      <c r="C110" s="82"/>
      <c r="D110" s="211"/>
      <c r="E110" s="211"/>
      <c r="F110" s="211"/>
    </row>
    <row r="111" spans="1:6">
      <c r="A111" s="234" t="s">
        <v>565</v>
      </c>
      <c r="B111" s="17"/>
      <c r="C111" s="82"/>
      <c r="D111" s="211"/>
      <c r="E111" s="211"/>
      <c r="F111" s="211"/>
    </row>
    <row r="112" spans="1:6">
      <c r="A112" s="17" t="s">
        <v>555</v>
      </c>
      <c r="B112" s="17"/>
      <c r="C112" s="82"/>
      <c r="D112" s="211"/>
      <c r="E112" s="211"/>
      <c r="F112" s="211"/>
    </row>
    <row r="113" spans="1:6">
      <c r="A113" s="213" t="s">
        <v>556</v>
      </c>
      <c r="B113" s="80"/>
      <c r="C113" s="82"/>
      <c r="D113" s="211"/>
      <c r="E113" s="211"/>
      <c r="F113" s="211"/>
    </row>
    <row r="114" spans="1:6">
      <c r="A114" s="80"/>
      <c r="B114" s="80"/>
      <c r="C114" s="82"/>
      <c r="D114" s="211"/>
      <c r="E114" s="211"/>
      <c r="F114" s="211"/>
    </row>
    <row r="115" spans="1:6">
      <c r="A115" s="213" t="s">
        <v>557</v>
      </c>
      <c r="B115" s="80">
        <v>3</v>
      </c>
      <c r="C115" s="82"/>
      <c r="D115" s="211"/>
      <c r="E115" s="211"/>
      <c r="F115" s="211"/>
    </row>
    <row r="116" spans="1:6">
      <c r="A116" s="80"/>
      <c r="B116" s="80"/>
      <c r="C116" s="82"/>
      <c r="D116" s="211"/>
      <c r="E116" s="211"/>
      <c r="F116" s="211"/>
    </row>
    <row r="117" spans="1:6" ht="25.5">
      <c r="A117" s="213" t="s">
        <v>558</v>
      </c>
      <c r="B117" s="80"/>
      <c r="C117" s="82"/>
      <c r="D117" s="211"/>
      <c r="E117" s="211"/>
      <c r="F117" s="211"/>
    </row>
    <row r="118" spans="1:6">
      <c r="A118" s="82"/>
      <c r="B118" s="82"/>
      <c r="C118" s="82"/>
      <c r="D118" s="211"/>
      <c r="E118" s="211"/>
      <c r="F118" s="211"/>
    </row>
    <row r="128" spans="1:6" ht="52.5" customHeight="1"/>
    <row r="163" ht="12.75" customHeight="1"/>
    <row r="164" ht="12.75" customHeight="1"/>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2.xml><?xml version="1.0" encoding="utf-8"?>
<worksheet xmlns="http://schemas.openxmlformats.org/spreadsheetml/2006/main" xmlns:r="http://schemas.openxmlformats.org/officeDocument/2006/relationships">
  <sheetPr enableFormatConditionsCalculation="0">
    <tabColor rgb="FF008000"/>
    <pageSetUpPr fitToPage="1"/>
  </sheetPr>
  <dimension ref="A1:E100"/>
  <sheetViews>
    <sheetView topLeftCell="A79" workbookViewId="0">
      <selection activeCell="A88" sqref="A88"/>
    </sheetView>
  </sheetViews>
  <sheetFormatPr defaultColWidth="11.42578125" defaultRowHeight="20.25" outlineLevelCol="1"/>
  <cols>
    <col min="1" max="1" width="100.140625" style="6" customWidth="1"/>
    <col min="2" max="2" width="43.42578125" customWidth="1" outlineLevel="1"/>
    <col min="3" max="3" width="5" style="27" customWidth="1"/>
    <col min="4" max="4" width="34.42578125" customWidth="1" outlineLevel="1"/>
    <col min="5" max="5" width="4.7109375" style="27" customWidth="1"/>
  </cols>
  <sheetData>
    <row r="1" spans="1:5" ht="15.75">
      <c r="A1" s="13" t="s">
        <v>129</v>
      </c>
      <c r="B1" s="24"/>
      <c r="C1" s="314" t="s">
        <v>138</v>
      </c>
      <c r="D1" s="24"/>
      <c r="E1" s="314" t="s">
        <v>128</v>
      </c>
    </row>
    <row r="2" spans="1:5" ht="24.95" customHeight="1">
      <c r="A2" s="313" t="s">
        <v>103</v>
      </c>
      <c r="B2" s="25" t="str">
        <f>A6</f>
        <v>A) Acquisizione e progressione del personale</v>
      </c>
      <c r="C2" s="314"/>
      <c r="D2" s="25" t="s">
        <v>130</v>
      </c>
      <c r="E2" s="314"/>
    </row>
    <row r="3" spans="1:5" ht="24.95" customHeight="1">
      <c r="A3" s="313"/>
      <c r="B3" s="25" t="str">
        <f>A18</f>
        <v>B) Affidamento di lavori, servizi e forniture</v>
      </c>
      <c r="C3" s="314"/>
      <c r="D3" s="25" t="s">
        <v>131</v>
      </c>
      <c r="E3" s="314"/>
    </row>
    <row r="4" spans="1:5" ht="38.25">
      <c r="A4" s="313"/>
      <c r="B4" s="25" t="str">
        <f>A40</f>
        <v>C) Provvedimenti ampliativi della sfera giuridica dei destinatari privi di effetto economico diretto ed immediato per il destinatario</v>
      </c>
      <c r="C4" s="314"/>
      <c r="D4" s="142" t="s">
        <v>132</v>
      </c>
      <c r="E4" s="314"/>
    </row>
    <row r="5" spans="1:5" ht="38.25">
      <c r="A5" s="313"/>
      <c r="B5" s="25" t="str">
        <f>A62</f>
        <v>D) Provvedimenti ampliativi della sfera giuridica dei destinatari con effetto economico diretto ed immediato per il destinatario</v>
      </c>
      <c r="C5" s="314"/>
      <c r="D5" s="25" t="s">
        <v>121</v>
      </c>
      <c r="E5" s="314"/>
    </row>
    <row r="6" spans="1:5" ht="15.75">
      <c r="A6" s="10" t="s">
        <v>8</v>
      </c>
      <c r="B6" s="25" t="str">
        <f>A70</f>
        <v>E) Sorveglianza e controlli</v>
      </c>
      <c r="C6" s="314"/>
      <c r="D6" s="25" t="s">
        <v>121</v>
      </c>
      <c r="E6" s="314"/>
    </row>
    <row r="7" spans="1:5" ht="15">
      <c r="A7" s="145" t="s">
        <v>262</v>
      </c>
      <c r="B7" s="25" t="str">
        <f>A86</f>
        <v>F) Risoluzione delle controversie</v>
      </c>
      <c r="C7" s="314"/>
      <c r="D7" s="25" t="s">
        <v>121</v>
      </c>
      <c r="E7" s="314"/>
    </row>
    <row r="8" spans="1:5" ht="15">
      <c r="A8" s="145" t="s">
        <v>258</v>
      </c>
      <c r="B8" s="25" t="s">
        <v>121</v>
      </c>
      <c r="C8" s="314"/>
      <c r="D8" s="25" t="s">
        <v>121</v>
      </c>
      <c r="E8" s="314"/>
    </row>
    <row r="9" spans="1:5" ht="15">
      <c r="A9" s="8" t="s">
        <v>113</v>
      </c>
      <c r="B9" s="25" t="s">
        <v>121</v>
      </c>
      <c r="C9" s="314"/>
      <c r="D9" s="25" t="s">
        <v>121</v>
      </c>
      <c r="E9" s="314"/>
    </row>
    <row r="10" spans="1:5" ht="15">
      <c r="A10" s="145" t="s">
        <v>259</v>
      </c>
      <c r="B10" s="25" t="s">
        <v>121</v>
      </c>
      <c r="C10" s="314"/>
      <c r="D10" s="25" t="s">
        <v>121</v>
      </c>
      <c r="E10" s="314"/>
    </row>
    <row r="11" spans="1:5" ht="15">
      <c r="A11" s="145" t="s">
        <v>432</v>
      </c>
      <c r="B11" s="20"/>
      <c r="C11" s="314"/>
      <c r="D11" s="20"/>
      <c r="E11" s="314"/>
    </row>
    <row r="12" spans="1:5" ht="15">
      <c r="A12" s="8" t="s">
        <v>433</v>
      </c>
      <c r="B12" s="20"/>
      <c r="C12" s="314"/>
      <c r="D12" s="20"/>
      <c r="E12" s="314"/>
    </row>
    <row r="13" spans="1:5" ht="15">
      <c r="A13" s="8" t="s">
        <v>104</v>
      </c>
      <c r="B13" s="20"/>
      <c r="C13" s="314"/>
      <c r="D13" s="20"/>
      <c r="E13" s="314"/>
    </row>
    <row r="14" spans="1:5" ht="15">
      <c r="A14" s="8" t="s">
        <v>105</v>
      </c>
      <c r="B14" s="20"/>
      <c r="C14" s="314"/>
      <c r="D14" s="20"/>
      <c r="E14" s="314"/>
    </row>
    <row r="15" spans="1:5" ht="15">
      <c r="A15" s="8" t="s">
        <v>106</v>
      </c>
      <c r="B15" s="20"/>
      <c r="C15" s="314"/>
      <c r="D15" s="20"/>
      <c r="E15" s="314"/>
    </row>
    <row r="16" spans="1:5" ht="15">
      <c r="A16" s="8" t="s">
        <v>107</v>
      </c>
      <c r="B16" s="20"/>
      <c r="C16" s="314"/>
      <c r="D16" s="20"/>
      <c r="E16" s="314"/>
    </row>
    <row r="17" spans="1:5" ht="15">
      <c r="A17" s="32"/>
      <c r="B17" s="20"/>
      <c r="C17" s="314"/>
      <c r="D17" s="20"/>
      <c r="E17" s="314"/>
    </row>
    <row r="18" spans="1:5" ht="15.75">
      <c r="A18" s="10" t="s">
        <v>9</v>
      </c>
      <c r="B18" s="20"/>
      <c r="C18" s="314"/>
      <c r="D18" s="20"/>
      <c r="E18" s="314"/>
    </row>
    <row r="19" spans="1:5" ht="15">
      <c r="A19" s="8" t="s">
        <v>579</v>
      </c>
      <c r="B19" s="20"/>
      <c r="C19" s="314"/>
      <c r="D19" s="20"/>
      <c r="E19" s="314"/>
    </row>
    <row r="20" spans="1:5" ht="15">
      <c r="A20" s="8" t="s">
        <v>590</v>
      </c>
      <c r="B20" s="20"/>
      <c r="C20" s="314"/>
      <c r="D20" s="20"/>
      <c r="E20" s="314"/>
    </row>
    <row r="21" spans="1:5" ht="15">
      <c r="A21" s="8" t="s">
        <v>572</v>
      </c>
      <c r="B21" s="20"/>
      <c r="C21" s="314"/>
      <c r="D21" s="20"/>
      <c r="E21" s="314"/>
    </row>
    <row r="22" spans="1:5" ht="15">
      <c r="A22" s="8" t="s">
        <v>573</v>
      </c>
      <c r="B22" s="20"/>
      <c r="C22" s="314"/>
      <c r="D22" s="20"/>
      <c r="E22" s="314"/>
    </row>
    <row r="23" spans="1:5" ht="15">
      <c r="A23" s="8" t="s">
        <v>574</v>
      </c>
      <c r="B23" s="20"/>
      <c r="C23" s="314"/>
      <c r="D23" s="20"/>
      <c r="E23" s="314"/>
    </row>
    <row r="24" spans="1:5" ht="15">
      <c r="A24" s="8" t="s">
        <v>575</v>
      </c>
      <c r="B24" s="20"/>
      <c r="C24" s="314"/>
      <c r="D24" s="20"/>
      <c r="E24" s="314"/>
    </row>
    <row r="25" spans="1:5" ht="15">
      <c r="A25" s="8" t="s">
        <v>839</v>
      </c>
      <c r="B25" s="20"/>
      <c r="C25" s="314"/>
      <c r="D25" s="20"/>
      <c r="E25" s="314"/>
    </row>
    <row r="26" spans="1:5" ht="15">
      <c r="A26" s="8" t="s">
        <v>838</v>
      </c>
      <c r="B26" s="20"/>
      <c r="C26" s="314"/>
      <c r="D26" s="20"/>
      <c r="E26" s="314"/>
    </row>
    <row r="27" spans="1:5" ht="15">
      <c r="A27" s="8" t="s">
        <v>837</v>
      </c>
      <c r="B27" s="20"/>
      <c r="C27" s="314"/>
      <c r="D27" s="20"/>
      <c r="E27" s="314"/>
    </row>
    <row r="28" spans="1:5" ht="15">
      <c r="A28" s="8" t="s">
        <v>840</v>
      </c>
      <c r="B28" s="20"/>
      <c r="C28" s="314"/>
      <c r="D28" s="20"/>
      <c r="E28" s="314"/>
    </row>
    <row r="29" spans="1:5" ht="15">
      <c r="A29" s="8" t="s">
        <v>841</v>
      </c>
      <c r="B29" s="20"/>
      <c r="C29" s="314"/>
      <c r="D29" s="20"/>
      <c r="E29" s="314"/>
    </row>
    <row r="30" spans="1:5" ht="15">
      <c r="A30" s="8" t="s">
        <v>842</v>
      </c>
      <c r="B30" s="20"/>
      <c r="C30" s="314"/>
      <c r="D30" s="20"/>
      <c r="E30" s="314"/>
    </row>
    <row r="31" spans="1:5" ht="15">
      <c r="A31" s="8" t="s">
        <v>843</v>
      </c>
      <c r="B31" s="20"/>
      <c r="C31" s="314"/>
      <c r="D31" s="20"/>
      <c r="E31" s="314"/>
    </row>
    <row r="32" spans="1:5" ht="15">
      <c r="A32" s="8" t="s">
        <v>265</v>
      </c>
      <c r="B32" s="20"/>
      <c r="C32" s="314"/>
      <c r="D32" s="20"/>
      <c r="E32" s="314"/>
    </row>
    <row r="33" spans="1:5" ht="15">
      <c r="A33" s="8" t="s">
        <v>22</v>
      </c>
      <c r="B33" s="20"/>
      <c r="C33" s="314"/>
      <c r="D33" s="20"/>
      <c r="E33" s="314"/>
    </row>
    <row r="34" spans="1:5" ht="15">
      <c r="A34" s="8" t="s">
        <v>23</v>
      </c>
      <c r="B34" s="20"/>
      <c r="C34" s="314"/>
      <c r="D34" s="20"/>
      <c r="E34" s="314"/>
    </row>
    <row r="35" spans="1:5" ht="15">
      <c r="A35" s="8" t="s">
        <v>108</v>
      </c>
      <c r="B35" s="20"/>
      <c r="C35" s="314"/>
      <c r="D35" s="20"/>
      <c r="E35" s="314"/>
    </row>
    <row r="36" spans="1:5" ht="15">
      <c r="A36" s="8" t="s">
        <v>109</v>
      </c>
      <c r="B36" s="20"/>
      <c r="C36" s="314"/>
      <c r="D36" s="20"/>
      <c r="E36" s="314"/>
    </row>
    <row r="37" spans="1:5" ht="15">
      <c r="A37" s="8" t="s">
        <v>110</v>
      </c>
      <c r="B37" s="20"/>
      <c r="C37" s="314"/>
      <c r="D37" s="20"/>
      <c r="E37" s="314"/>
    </row>
    <row r="38" spans="1:5" ht="15">
      <c r="A38" s="8" t="s">
        <v>111</v>
      </c>
      <c r="B38" s="20"/>
      <c r="C38" s="314"/>
      <c r="D38" s="20"/>
      <c r="E38" s="314"/>
    </row>
    <row r="39" spans="1:5" ht="15">
      <c r="A39" s="32"/>
      <c r="B39" s="20"/>
      <c r="C39" s="314"/>
      <c r="D39" s="20"/>
      <c r="E39" s="314"/>
    </row>
    <row r="40" spans="1:5" ht="31.5">
      <c r="A40" s="10" t="s">
        <v>24</v>
      </c>
      <c r="B40" s="20"/>
      <c r="C40" s="314"/>
      <c r="D40" s="20"/>
      <c r="E40" s="314"/>
    </row>
    <row r="41" spans="1:5" ht="15">
      <c r="A41" s="158" t="s">
        <v>281</v>
      </c>
      <c r="B41" s="20"/>
      <c r="C41" s="314"/>
      <c r="D41" s="20"/>
      <c r="E41" s="314"/>
    </row>
    <row r="42" spans="1:5" ht="30">
      <c r="A42" s="157" t="s">
        <v>282</v>
      </c>
      <c r="B42" s="20"/>
      <c r="C42" s="314"/>
      <c r="D42" s="20"/>
      <c r="E42" s="314"/>
    </row>
    <row r="43" spans="1:5" ht="15">
      <c r="A43" s="145" t="s">
        <v>283</v>
      </c>
      <c r="B43" s="20"/>
      <c r="C43" s="314"/>
      <c r="D43" s="20"/>
      <c r="E43" s="314"/>
    </row>
    <row r="44" spans="1:5" ht="15">
      <c r="A44" s="145" t="s">
        <v>284</v>
      </c>
      <c r="B44" s="20"/>
      <c r="C44" s="314"/>
      <c r="D44" s="20"/>
      <c r="E44" s="314"/>
    </row>
    <row r="45" spans="1:5" ht="15">
      <c r="A45" s="145" t="s">
        <v>285</v>
      </c>
      <c r="B45" s="20"/>
      <c r="C45" s="314"/>
      <c r="D45" s="20"/>
      <c r="E45" s="314"/>
    </row>
    <row r="46" spans="1:5" ht="15">
      <c r="A46" s="145" t="s">
        <v>286</v>
      </c>
      <c r="B46" s="20"/>
      <c r="C46" s="314"/>
      <c r="D46" s="20"/>
      <c r="E46" s="314"/>
    </row>
    <row r="47" spans="1:5" ht="15">
      <c r="A47" s="145" t="s">
        <v>287</v>
      </c>
      <c r="B47" s="20"/>
      <c r="C47" s="314"/>
      <c r="D47" s="20"/>
      <c r="E47" s="314"/>
    </row>
    <row r="48" spans="1:5" ht="15">
      <c r="A48" s="145" t="s">
        <v>288</v>
      </c>
      <c r="B48" s="20"/>
      <c r="C48" s="314"/>
      <c r="D48" s="20"/>
      <c r="E48" s="314"/>
    </row>
    <row r="49" spans="1:5" ht="15">
      <c r="A49" s="145" t="s">
        <v>289</v>
      </c>
      <c r="B49" s="20"/>
      <c r="C49" s="314"/>
      <c r="D49" s="20"/>
      <c r="E49" s="314"/>
    </row>
    <row r="50" spans="1:5" ht="15">
      <c r="A50" s="160" t="s">
        <v>290</v>
      </c>
      <c r="B50" s="20"/>
      <c r="C50" s="314"/>
      <c r="D50" s="20"/>
      <c r="E50" s="314"/>
    </row>
    <row r="51" spans="1:5" ht="15">
      <c r="A51" s="159" t="s">
        <v>291</v>
      </c>
      <c r="B51" s="20"/>
      <c r="C51" s="314"/>
      <c r="D51" s="20"/>
      <c r="E51" s="314"/>
    </row>
    <row r="52" spans="1:5" ht="15">
      <c r="A52" s="145" t="s">
        <v>315</v>
      </c>
      <c r="B52" s="20"/>
      <c r="C52" s="314"/>
      <c r="D52" s="20"/>
      <c r="E52" s="314"/>
    </row>
    <row r="53" spans="1:5" ht="15">
      <c r="A53" s="145" t="s">
        <v>292</v>
      </c>
      <c r="B53" s="20"/>
      <c r="C53" s="314"/>
      <c r="D53" s="20"/>
      <c r="E53" s="314"/>
    </row>
    <row r="54" spans="1:5" ht="15">
      <c r="A54" s="157" t="s">
        <v>293</v>
      </c>
      <c r="B54" s="20"/>
      <c r="C54" s="314"/>
      <c r="D54" s="20"/>
      <c r="E54" s="314"/>
    </row>
    <row r="55" spans="1:5" ht="15">
      <c r="A55" s="145" t="s">
        <v>294</v>
      </c>
      <c r="B55" s="20"/>
      <c r="C55" s="314"/>
      <c r="D55" s="20"/>
      <c r="E55" s="314"/>
    </row>
    <row r="56" spans="1:5" ht="15">
      <c r="A56" s="145" t="s">
        <v>316</v>
      </c>
      <c r="B56" s="20"/>
      <c r="C56" s="314"/>
      <c r="D56" s="20"/>
      <c r="E56" s="314"/>
    </row>
    <row r="57" spans="1:5" ht="15">
      <c r="A57" s="157" t="s">
        <v>295</v>
      </c>
      <c r="B57" s="20"/>
      <c r="C57" s="314"/>
      <c r="D57" s="20"/>
      <c r="E57" s="314"/>
    </row>
    <row r="58" spans="1:5" ht="15">
      <c r="A58" s="145" t="s">
        <v>296</v>
      </c>
      <c r="B58" s="20"/>
      <c r="C58" s="314"/>
      <c r="D58" s="20"/>
      <c r="E58" s="314"/>
    </row>
    <row r="59" spans="1:5" ht="15">
      <c r="A59" s="145" t="s">
        <v>297</v>
      </c>
      <c r="B59" s="20"/>
      <c r="C59" s="314"/>
      <c r="D59" s="20"/>
      <c r="E59" s="314"/>
    </row>
    <row r="60" spans="1:5" ht="15">
      <c r="A60" s="145" t="s">
        <v>297</v>
      </c>
      <c r="B60" s="20"/>
      <c r="C60" s="314"/>
      <c r="D60" s="20"/>
      <c r="E60" s="314"/>
    </row>
    <row r="61" spans="1:5" ht="15">
      <c r="A61" s="32"/>
      <c r="B61" s="20"/>
      <c r="C61" s="314"/>
      <c r="D61" s="20"/>
      <c r="E61" s="314"/>
    </row>
    <row r="62" spans="1:5" ht="31.5">
      <c r="A62" s="10" t="s">
        <v>25</v>
      </c>
      <c r="B62" s="20"/>
      <c r="C62" s="314"/>
      <c r="D62" s="20"/>
      <c r="E62" s="314"/>
    </row>
    <row r="63" spans="1:5" ht="15">
      <c r="A63" s="159" t="s">
        <v>299</v>
      </c>
      <c r="B63" s="20"/>
      <c r="C63" s="314"/>
      <c r="D63" s="20"/>
      <c r="E63" s="314"/>
    </row>
    <row r="64" spans="1:5" ht="15">
      <c r="A64" s="145" t="s">
        <v>300</v>
      </c>
      <c r="B64" s="20"/>
      <c r="C64" s="314"/>
      <c r="D64" s="20"/>
      <c r="E64" s="314"/>
    </row>
    <row r="65" spans="1:5" ht="30">
      <c r="A65" s="145" t="s">
        <v>301</v>
      </c>
      <c r="B65" s="20"/>
      <c r="C65" s="314"/>
      <c r="D65" s="20"/>
      <c r="E65" s="314"/>
    </row>
    <row r="66" spans="1:5" ht="15">
      <c r="A66" s="145" t="s">
        <v>297</v>
      </c>
      <c r="B66" s="20"/>
      <c r="C66" s="314"/>
      <c r="D66" s="20"/>
      <c r="E66" s="314"/>
    </row>
    <row r="67" spans="1:5" ht="15">
      <c r="A67" s="145" t="s">
        <v>297</v>
      </c>
      <c r="B67" s="20"/>
      <c r="C67" s="314"/>
      <c r="D67" s="20"/>
      <c r="E67" s="314"/>
    </row>
    <row r="68" spans="1:5" ht="15">
      <c r="A68" s="145" t="s">
        <v>302</v>
      </c>
      <c r="B68" s="20"/>
      <c r="C68" s="314"/>
      <c r="D68" s="20"/>
      <c r="E68" s="314"/>
    </row>
    <row r="69" spans="1:5" ht="15">
      <c r="A69" s="32"/>
      <c r="B69" s="20"/>
      <c r="C69" s="314"/>
      <c r="D69" s="20"/>
      <c r="E69" s="314"/>
    </row>
    <row r="70" spans="1:5" ht="15.75">
      <c r="A70" s="156" t="s">
        <v>303</v>
      </c>
      <c r="B70" s="20"/>
      <c r="C70" s="314"/>
      <c r="D70" s="20"/>
      <c r="E70" s="314"/>
    </row>
    <row r="71" spans="1:5" ht="15">
      <c r="A71" s="159" t="s">
        <v>295</v>
      </c>
      <c r="B71" s="20"/>
      <c r="C71" s="314"/>
      <c r="D71" s="20"/>
      <c r="E71" s="314"/>
    </row>
    <row r="72" spans="1:5" ht="15">
      <c r="A72" s="145" t="s">
        <v>304</v>
      </c>
      <c r="B72" s="20"/>
      <c r="C72" s="314"/>
      <c r="D72" s="20"/>
      <c r="E72" s="314"/>
    </row>
    <row r="73" spans="1:5" ht="15">
      <c r="A73" s="159" t="s">
        <v>305</v>
      </c>
      <c r="B73" s="20"/>
      <c r="C73" s="314"/>
      <c r="D73" s="20"/>
      <c r="E73" s="314"/>
    </row>
    <row r="74" spans="1:5" ht="15">
      <c r="A74" s="145" t="s">
        <v>306</v>
      </c>
      <c r="B74" s="20"/>
      <c r="C74" s="314"/>
      <c r="D74" s="20"/>
      <c r="E74" s="314"/>
    </row>
    <row r="75" spans="1:5" ht="15">
      <c r="A75" s="145" t="s">
        <v>307</v>
      </c>
      <c r="B75" s="20"/>
      <c r="C75" s="314"/>
      <c r="D75" s="20"/>
      <c r="E75" s="314"/>
    </row>
    <row r="76" spans="1:5" ht="15">
      <c r="A76" s="145" t="s">
        <v>308</v>
      </c>
      <c r="B76" s="20"/>
      <c r="C76" s="314"/>
      <c r="D76" s="20"/>
      <c r="E76" s="314"/>
    </row>
    <row r="77" spans="1:5" ht="15">
      <c r="A77" s="145" t="s">
        <v>309</v>
      </c>
      <c r="B77" s="20"/>
      <c r="C77" s="314"/>
      <c r="D77" s="20"/>
      <c r="E77" s="314"/>
    </row>
    <row r="78" spans="1:5" ht="15">
      <c r="A78" s="145" t="s">
        <v>310</v>
      </c>
      <c r="B78" s="20"/>
      <c r="C78" s="314"/>
      <c r="D78" s="20"/>
      <c r="E78" s="314"/>
    </row>
    <row r="79" spans="1:5" ht="15">
      <c r="A79" s="159" t="s">
        <v>311</v>
      </c>
      <c r="B79" s="20"/>
      <c r="C79" s="314"/>
      <c r="D79" s="20"/>
      <c r="E79" s="314"/>
    </row>
    <row r="80" spans="1:5" ht="15">
      <c r="A80" s="145" t="s">
        <v>312</v>
      </c>
      <c r="B80" s="20"/>
      <c r="C80" s="314"/>
      <c r="D80" s="20"/>
      <c r="E80" s="314"/>
    </row>
    <row r="81" spans="1:5" ht="15">
      <c r="A81" s="145" t="s">
        <v>313</v>
      </c>
      <c r="B81" s="20"/>
      <c r="C81" s="314"/>
      <c r="D81" s="20"/>
      <c r="E81" s="314"/>
    </row>
    <row r="82" spans="1:5" ht="15">
      <c r="A82" s="159" t="s">
        <v>297</v>
      </c>
      <c r="B82" s="20"/>
      <c r="C82" s="314"/>
      <c r="D82" s="20"/>
      <c r="E82" s="314"/>
    </row>
    <row r="83" spans="1:5" ht="15">
      <c r="A83" s="145" t="s">
        <v>297</v>
      </c>
      <c r="B83" s="20"/>
      <c r="C83" s="314"/>
      <c r="D83" s="20"/>
      <c r="E83" s="314"/>
    </row>
    <row r="84" spans="1:5" ht="15">
      <c r="A84" s="145" t="s">
        <v>302</v>
      </c>
      <c r="B84" s="20"/>
      <c r="C84" s="314"/>
      <c r="D84" s="20"/>
      <c r="E84" s="314"/>
    </row>
    <row r="85" spans="1:5" ht="15">
      <c r="A85" s="32"/>
      <c r="B85" s="20"/>
      <c r="C85" s="314"/>
      <c r="D85" s="20"/>
      <c r="E85" s="314"/>
    </row>
    <row r="86" spans="1:5" ht="15" customHeight="1">
      <c r="A86" s="207" t="s">
        <v>439</v>
      </c>
      <c r="B86" s="20"/>
      <c r="C86" s="29"/>
      <c r="D86" s="20"/>
      <c r="E86" s="29"/>
    </row>
    <row r="87" spans="1:5" ht="15" customHeight="1">
      <c r="A87" s="208" t="s">
        <v>438</v>
      </c>
      <c r="B87" s="20"/>
      <c r="D87" s="20"/>
    </row>
    <row r="88" spans="1:5" ht="15" customHeight="1">
      <c r="A88" s="206" t="s">
        <v>860</v>
      </c>
      <c r="B88" s="20"/>
      <c r="D88" s="20"/>
    </row>
    <row r="89" spans="1:5" ht="15" customHeight="1">
      <c r="A89" s="206" t="s">
        <v>440</v>
      </c>
      <c r="B89" s="20"/>
      <c r="D89" s="20"/>
    </row>
    <row r="90" spans="1:5" ht="15" customHeight="1">
      <c r="A90" s="206"/>
      <c r="B90" s="20"/>
      <c r="D90" s="20"/>
    </row>
    <row r="91" spans="1:5" ht="15" customHeight="1">
      <c r="A91" s="32"/>
      <c r="B91" s="20"/>
      <c r="D91" s="20"/>
    </row>
    <row r="92" spans="1:5">
      <c r="A92" s="10" t="s">
        <v>571</v>
      </c>
      <c r="B92" s="20"/>
      <c r="D92" s="20"/>
    </row>
    <row r="93" spans="1:5">
      <c r="A93" s="8" t="s">
        <v>579</v>
      </c>
      <c r="B93" s="20"/>
      <c r="D93" s="20"/>
    </row>
    <row r="94" spans="1:5">
      <c r="A94" s="8" t="s">
        <v>590</v>
      </c>
      <c r="B94" s="20"/>
      <c r="D94" s="20"/>
    </row>
    <row r="95" spans="1:5">
      <c r="A95" s="8" t="s">
        <v>572</v>
      </c>
      <c r="B95" s="20"/>
      <c r="D95" s="20"/>
    </row>
    <row r="96" spans="1:5">
      <c r="A96" s="8" t="s">
        <v>573</v>
      </c>
      <c r="B96" s="20"/>
      <c r="D96" s="20"/>
    </row>
    <row r="97" spans="1:4">
      <c r="A97" s="8" t="s">
        <v>574</v>
      </c>
      <c r="B97" s="20"/>
      <c r="D97" s="20"/>
    </row>
    <row r="98" spans="1:4">
      <c r="A98" s="8" t="s">
        <v>575</v>
      </c>
      <c r="B98" s="20"/>
      <c r="D98" s="20"/>
    </row>
    <row r="99" spans="1:4">
      <c r="A99" s="8"/>
      <c r="B99" s="20"/>
      <c r="D99" s="20"/>
    </row>
    <row r="100" spans="1:4">
      <c r="A100" s="8"/>
      <c r="B100" s="20"/>
      <c r="D100" s="20"/>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sheetPr>
    <tabColor rgb="FF7030A0"/>
    <pageSetUpPr fitToPage="1"/>
  </sheetPr>
  <dimension ref="A1:F385"/>
  <sheetViews>
    <sheetView zoomScale="80" zoomScaleNormal="80" workbookViewId="0">
      <selection activeCell="K386" sqref="K386"/>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E'!A3:D3</f>
        <v>C.2.5.2 Attività di sorveglianza e vigilanza in materia di metrologia legale</v>
      </c>
      <c r="B1" s="73"/>
      <c r="C1" s="73"/>
      <c r="D1" s="73"/>
      <c r="E1" s="73"/>
      <c r="F1" s="73"/>
    </row>
    <row r="2" spans="1:6" ht="12.75" customHeight="1">
      <c r="A2" s="371" t="s">
        <v>426</v>
      </c>
      <c r="B2" s="372"/>
      <c r="C2" s="74"/>
      <c r="D2" s="375" t="s">
        <v>427</v>
      </c>
      <c r="E2" s="372"/>
      <c r="F2" s="74"/>
    </row>
    <row r="3" spans="1:6" ht="25.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v>1</v>
      </c>
      <c r="C6" s="77"/>
      <c r="D6" s="80" t="s">
        <v>52</v>
      </c>
      <c r="E6" s="80"/>
      <c r="F6" s="77"/>
    </row>
    <row r="7" spans="1:6">
      <c r="A7" s="79" t="s">
        <v>44</v>
      </c>
      <c r="B7" s="80"/>
      <c r="C7" s="77"/>
      <c r="D7" s="80" t="s">
        <v>53</v>
      </c>
      <c r="E7" s="80"/>
      <c r="F7" s="77"/>
    </row>
    <row r="8" spans="1:6">
      <c r="A8" s="79" t="s">
        <v>45</v>
      </c>
      <c r="B8" s="80"/>
      <c r="C8" s="77"/>
      <c r="D8" s="80" t="s">
        <v>54</v>
      </c>
      <c r="E8" s="80"/>
      <c r="F8" s="77"/>
    </row>
    <row r="9" spans="1:6" ht="25.5">
      <c r="A9" s="79" t="s">
        <v>47</v>
      </c>
      <c r="B9" s="80"/>
      <c r="C9" s="77"/>
      <c r="D9" s="80" t="s">
        <v>55</v>
      </c>
      <c r="E9" s="80">
        <v>4</v>
      </c>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c r="C22" s="82"/>
      <c r="D22" s="80" t="s">
        <v>61</v>
      </c>
      <c r="E22" s="80"/>
      <c r="F22" s="82"/>
    </row>
    <row r="23" spans="1:6">
      <c r="A23" s="212" t="s">
        <v>485</v>
      </c>
      <c r="B23" s="80">
        <v>2</v>
      </c>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v>5</v>
      </c>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v>1</v>
      </c>
      <c r="F30" s="82"/>
    </row>
    <row r="31" spans="1:6" ht="25.5">
      <c r="A31" s="213" t="s">
        <v>487</v>
      </c>
      <c r="B31" s="80"/>
      <c r="C31" s="82"/>
      <c r="D31" s="80" t="s">
        <v>74</v>
      </c>
      <c r="E31" s="80"/>
      <c r="F31" s="82"/>
    </row>
    <row r="32" spans="1:6" ht="25.5">
      <c r="A32" s="213" t="s">
        <v>488</v>
      </c>
      <c r="B32" s="80">
        <v>3</v>
      </c>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ht="12.75" customHeight="1">
      <c r="A39" s="80" t="s">
        <v>62</v>
      </c>
      <c r="B39" s="80"/>
      <c r="C39" s="82"/>
      <c r="D39" s="323"/>
      <c r="E39" s="323"/>
      <c r="F39" s="323"/>
    </row>
    <row r="40" spans="1:6">
      <c r="A40" s="82"/>
      <c r="B40" s="82"/>
      <c r="C40" s="82"/>
      <c r="D40" s="211"/>
      <c r="E40" s="211"/>
      <c r="F40" s="211"/>
    </row>
    <row r="41" spans="1:6">
      <c r="A41" s="54" t="s">
        <v>102</v>
      </c>
      <c r="B41" s="17"/>
      <c r="C41" s="82"/>
      <c r="D41" s="211"/>
      <c r="E41" s="211"/>
      <c r="F41" s="211"/>
    </row>
    <row r="42" spans="1:6" ht="25.5">
      <c r="A42" s="17" t="s">
        <v>77</v>
      </c>
      <c r="B42" s="17"/>
      <c r="C42" s="82"/>
      <c r="D42" s="211"/>
      <c r="E42" s="211"/>
      <c r="F42" s="211"/>
    </row>
    <row r="43" spans="1:6">
      <c r="A43" s="55" t="s">
        <v>490</v>
      </c>
      <c r="B43" s="80"/>
      <c r="C43" s="82"/>
      <c r="D43" s="211"/>
      <c r="E43" s="211"/>
      <c r="F43" s="211"/>
    </row>
    <row r="44" spans="1:6">
      <c r="A44" s="80" t="s">
        <v>79</v>
      </c>
      <c r="B44" s="80">
        <v>2</v>
      </c>
      <c r="C44" s="82"/>
      <c r="D44" s="211"/>
      <c r="E44" s="211"/>
      <c r="F44" s="211"/>
    </row>
    <row r="45" spans="1:6">
      <c r="A45" s="55" t="s">
        <v>491</v>
      </c>
      <c r="B45" s="80"/>
      <c r="C45" s="82"/>
      <c r="D45" s="211"/>
      <c r="E45" s="211"/>
      <c r="F45" s="211"/>
    </row>
    <row r="46" spans="1:6">
      <c r="A46" s="80" t="s">
        <v>152</v>
      </c>
      <c r="B46" s="80"/>
      <c r="C46" s="82"/>
      <c r="D46" s="211"/>
      <c r="E46" s="211"/>
      <c r="F46" s="211"/>
    </row>
    <row r="47" spans="1:6">
      <c r="A47" s="80" t="s">
        <v>78</v>
      </c>
      <c r="B47" s="80"/>
      <c r="C47" s="82"/>
      <c r="D47" s="211"/>
      <c r="E47" s="211"/>
      <c r="F47" s="211"/>
    </row>
    <row r="48" spans="1:6">
      <c r="A48" s="82"/>
      <c r="B48" s="82"/>
      <c r="C48" s="82"/>
      <c r="D48" s="211"/>
      <c r="E48" s="211"/>
      <c r="F48" s="211"/>
    </row>
    <row r="49" spans="1:6" ht="15" thickBot="1">
      <c r="A49" s="84" t="str">
        <f>'SR Area E'!A17:D17</f>
        <v>C.2.7.1 Sicurezza e conformità prodotti</v>
      </c>
      <c r="B49" s="73"/>
      <c r="C49" s="73"/>
      <c r="D49" s="73"/>
      <c r="E49" s="73"/>
      <c r="F49" s="73"/>
    </row>
    <row r="50" spans="1:6">
      <c r="A50" s="371" t="s">
        <v>426</v>
      </c>
      <c r="B50" s="372"/>
      <c r="C50" s="74"/>
      <c r="D50" s="375" t="s">
        <v>427</v>
      </c>
      <c r="E50" s="372"/>
      <c r="F50" s="74"/>
    </row>
    <row r="51" spans="1:6" ht="13.5" thickBot="1">
      <c r="A51" s="373"/>
      <c r="B51" s="374"/>
      <c r="C51" s="75"/>
      <c r="D51" s="374"/>
      <c r="E51" s="374"/>
      <c r="F51" s="75"/>
    </row>
    <row r="52" spans="1:6">
      <c r="A52" s="53" t="s">
        <v>42</v>
      </c>
      <c r="B52" s="76"/>
      <c r="C52" s="77"/>
      <c r="D52" s="54" t="s">
        <v>50</v>
      </c>
      <c r="E52" s="76"/>
      <c r="F52" s="77"/>
    </row>
    <row r="53" spans="1:6" ht="76.5">
      <c r="A53" s="15" t="s">
        <v>49</v>
      </c>
      <c r="B53" s="76"/>
      <c r="C53" s="77"/>
      <c r="D53" s="78" t="s">
        <v>51</v>
      </c>
      <c r="E53" s="76"/>
      <c r="F53" s="77"/>
    </row>
    <row r="54" spans="1:6">
      <c r="A54" s="79" t="s">
        <v>43</v>
      </c>
      <c r="B54" s="80"/>
      <c r="C54" s="77"/>
      <c r="D54" s="80" t="s">
        <v>52</v>
      </c>
      <c r="E54" s="80"/>
      <c r="F54" s="77"/>
    </row>
    <row r="55" spans="1:6">
      <c r="A55" s="79" t="s">
        <v>44</v>
      </c>
      <c r="B55" s="80">
        <v>2</v>
      </c>
      <c r="C55" s="77"/>
      <c r="D55" s="80" t="s">
        <v>53</v>
      </c>
      <c r="E55" s="80">
        <v>2</v>
      </c>
      <c r="F55" s="77"/>
    </row>
    <row r="56" spans="1:6">
      <c r="A56" s="79" t="s">
        <v>45</v>
      </c>
      <c r="B56" s="80"/>
      <c r="C56" s="77"/>
      <c r="D56" s="80" t="s">
        <v>54</v>
      </c>
      <c r="E56" s="80"/>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v>5</v>
      </c>
      <c r="F74" s="82"/>
    </row>
    <row r="75" spans="1:6">
      <c r="A75" s="82"/>
      <c r="B75" s="82"/>
      <c r="C75" s="82"/>
      <c r="D75" s="82"/>
      <c r="E75" s="82"/>
      <c r="F75" s="82"/>
    </row>
    <row r="76" spans="1:6" ht="12.75" customHeight="1">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v>1</v>
      </c>
      <c r="F78" s="82"/>
    </row>
    <row r="79" spans="1:6" ht="25.5">
      <c r="A79" s="213" t="s">
        <v>487</v>
      </c>
      <c r="B79" s="80"/>
      <c r="C79" s="82"/>
      <c r="D79" s="80" t="s">
        <v>74</v>
      </c>
      <c r="E79" s="80"/>
      <c r="F79" s="82"/>
    </row>
    <row r="80" spans="1:6" ht="25.5">
      <c r="A80" s="213" t="s">
        <v>488</v>
      </c>
      <c r="B80" s="80">
        <v>3</v>
      </c>
      <c r="C80" s="82"/>
      <c r="D80" s="213" t="s">
        <v>508</v>
      </c>
      <c r="E80" s="80"/>
      <c r="F80" s="82"/>
    </row>
    <row r="81" spans="1:6" ht="25.5">
      <c r="A81" s="214" t="s">
        <v>489</v>
      </c>
      <c r="B81" s="80"/>
      <c r="C81" s="82"/>
      <c r="D81" s="233" t="s">
        <v>509</v>
      </c>
      <c r="E81" s="80"/>
      <c r="F81" s="82"/>
    </row>
    <row r="82" spans="1:6" ht="25.5">
      <c r="A82" s="86" t="s">
        <v>71</v>
      </c>
      <c r="B82" s="80"/>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c r="A87" s="80" t="s">
        <v>62</v>
      </c>
      <c r="B87" s="80"/>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c r="C91" s="82"/>
      <c r="D91" s="211"/>
      <c r="E91" s="211"/>
      <c r="F91" s="211"/>
    </row>
    <row r="92" spans="1:6">
      <c r="A92" s="80" t="s">
        <v>79</v>
      </c>
      <c r="B92" s="80">
        <v>2</v>
      </c>
      <c r="C92" s="82"/>
      <c r="D92" s="211"/>
      <c r="E92" s="211"/>
      <c r="F92" s="211"/>
    </row>
    <row r="93" spans="1:6">
      <c r="A93" s="55" t="s">
        <v>491</v>
      </c>
      <c r="B93" s="80"/>
      <c r="C93" s="82"/>
      <c r="D93" s="211"/>
      <c r="E93" s="211"/>
      <c r="F93" s="211"/>
    </row>
    <row r="94" spans="1:6">
      <c r="A94" s="80" t="s">
        <v>152</v>
      </c>
      <c r="B94" s="80"/>
      <c r="C94" s="82"/>
      <c r="D94" s="211"/>
      <c r="E94" s="211"/>
      <c r="F94" s="211"/>
    </row>
    <row r="95" spans="1:6">
      <c r="A95" s="80" t="s">
        <v>78</v>
      </c>
      <c r="B95" s="80"/>
      <c r="C95" s="82"/>
      <c r="D95" s="211"/>
      <c r="E95" s="211"/>
      <c r="F95" s="211"/>
    </row>
    <row r="96" spans="1:6">
      <c r="A96" s="82"/>
      <c r="B96" s="82"/>
      <c r="C96" s="82"/>
      <c r="D96" s="211"/>
      <c r="E96" s="211"/>
      <c r="F96" s="211"/>
    </row>
    <row r="97" spans="1:6" ht="15" thickBot="1">
      <c r="A97" s="84" t="str">
        <f>'SR Area E'!A31:D31</f>
        <v>C.2.7.2 Gestione controlli prodotti delle filiere del made in Italy e organismi di controllo</v>
      </c>
      <c r="B97" s="73"/>
      <c r="C97" s="73"/>
      <c r="D97" s="73"/>
      <c r="E97" s="73"/>
      <c r="F97" s="73"/>
    </row>
    <row r="98" spans="1:6">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76.5">
      <c r="A101" s="15" t="s">
        <v>49</v>
      </c>
      <c r="B101" s="76"/>
      <c r="C101" s="77"/>
      <c r="D101" s="78" t="s">
        <v>51</v>
      </c>
      <c r="E101" s="76"/>
      <c r="F101" s="77"/>
    </row>
    <row r="102" spans="1:6">
      <c r="A102" s="79" t="s">
        <v>43</v>
      </c>
      <c r="B102" s="80"/>
      <c r="C102" s="77"/>
      <c r="D102" s="80" t="s">
        <v>52</v>
      </c>
      <c r="E102" s="80"/>
      <c r="F102" s="77"/>
    </row>
    <row r="103" spans="1:6">
      <c r="A103" s="79" t="s">
        <v>44</v>
      </c>
      <c r="B103" s="80">
        <v>2</v>
      </c>
      <c r="C103" s="77"/>
      <c r="D103" s="80" t="s">
        <v>53</v>
      </c>
      <c r="E103" s="80">
        <v>2</v>
      </c>
      <c r="F103" s="77"/>
    </row>
    <row r="104" spans="1:6">
      <c r="A104" s="79" t="s">
        <v>45</v>
      </c>
      <c r="B104" s="80"/>
      <c r="C104" s="77"/>
      <c r="D104" s="80" t="s">
        <v>54</v>
      </c>
      <c r="E104" s="80"/>
      <c r="F104" s="77"/>
    </row>
    <row r="105" spans="1:6" ht="25.5">
      <c r="A105" s="79" t="s">
        <v>47</v>
      </c>
      <c r="B105" s="80"/>
      <c r="C105" s="77"/>
      <c r="D105" s="80" t="s">
        <v>55</v>
      </c>
      <c r="E105" s="80"/>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v>2</v>
      </c>
      <c r="C111" s="82"/>
      <c r="D111" s="55" t="s">
        <v>492</v>
      </c>
      <c r="E111" s="80"/>
      <c r="F111" s="82"/>
    </row>
    <row r="112" spans="1:6">
      <c r="A112" s="55" t="s">
        <v>482</v>
      </c>
      <c r="B112" s="80"/>
      <c r="C112" s="82"/>
      <c r="D112" s="80"/>
      <c r="E112" s="80"/>
      <c r="F112" s="82"/>
    </row>
    <row r="113" spans="1:6" ht="12.75" customHeight="1">
      <c r="A113" s="55" t="s">
        <v>483</v>
      </c>
      <c r="B113" s="80"/>
      <c r="C113" s="82"/>
      <c r="D113" s="80"/>
      <c r="E113" s="80"/>
      <c r="F113" s="82"/>
    </row>
    <row r="114" spans="1:6">
      <c r="A114" s="80" t="s">
        <v>60</v>
      </c>
      <c r="B114" s="80"/>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v>5</v>
      </c>
      <c r="F122" s="82"/>
    </row>
    <row r="123" spans="1:6">
      <c r="A123" s="82"/>
      <c r="B123" s="82"/>
      <c r="C123" s="82"/>
      <c r="D123" s="82"/>
      <c r="E123" s="82"/>
      <c r="F123" s="82"/>
    </row>
    <row r="124" spans="1:6">
      <c r="A124" s="54" t="s">
        <v>67</v>
      </c>
      <c r="B124" s="76"/>
      <c r="C124" s="82"/>
      <c r="D124" s="54" t="s">
        <v>68</v>
      </c>
      <c r="E124" s="76"/>
      <c r="F124" s="82"/>
    </row>
    <row r="125" spans="1:6" ht="38.25">
      <c r="A125" s="17" t="s">
        <v>69</v>
      </c>
      <c r="B125" s="76"/>
      <c r="C125" s="82"/>
      <c r="D125" s="17" t="s">
        <v>72</v>
      </c>
      <c r="E125" s="76"/>
      <c r="F125" s="82"/>
    </row>
    <row r="126" spans="1:6">
      <c r="A126" s="80" t="s">
        <v>70</v>
      </c>
      <c r="B126" s="80"/>
      <c r="C126" s="82"/>
      <c r="D126" s="80" t="s">
        <v>73</v>
      </c>
      <c r="E126" s="80">
        <v>1</v>
      </c>
      <c r="F126" s="82"/>
    </row>
    <row r="127" spans="1:6" ht="25.5">
      <c r="A127" s="213" t="s">
        <v>487</v>
      </c>
      <c r="B127" s="80"/>
      <c r="C127" s="82"/>
      <c r="D127" s="80" t="s">
        <v>74</v>
      </c>
      <c r="E127" s="80"/>
      <c r="F127" s="82"/>
    </row>
    <row r="128" spans="1:6" ht="25.5">
      <c r="A128" s="213" t="s">
        <v>488</v>
      </c>
      <c r="B128" s="80">
        <v>3</v>
      </c>
      <c r="C128" s="82"/>
      <c r="D128" s="213" t="s">
        <v>508</v>
      </c>
      <c r="E128" s="80"/>
      <c r="F128" s="82"/>
    </row>
    <row r="129" spans="1:6" ht="25.5">
      <c r="A129" s="214" t="s">
        <v>489</v>
      </c>
      <c r="B129" s="80"/>
      <c r="C129" s="82"/>
      <c r="D129" s="233" t="s">
        <v>509</v>
      </c>
      <c r="E129" s="80"/>
      <c r="F129" s="82"/>
    </row>
    <row r="130" spans="1:6" ht="25.5">
      <c r="A130" s="86" t="s">
        <v>71</v>
      </c>
      <c r="B130" s="80"/>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11"/>
      <c r="E136" s="211"/>
      <c r="F136" s="211"/>
    </row>
    <row r="137" spans="1:6">
      <c r="A137" s="54" t="s">
        <v>102</v>
      </c>
      <c r="B137" s="17"/>
      <c r="C137" s="82"/>
      <c r="D137" s="211"/>
      <c r="E137" s="211"/>
      <c r="F137" s="211"/>
    </row>
    <row r="138" spans="1:6" ht="25.5">
      <c r="A138" s="17" t="s">
        <v>77</v>
      </c>
      <c r="B138" s="17"/>
      <c r="C138" s="82"/>
      <c r="D138" s="211"/>
      <c r="E138" s="211"/>
      <c r="F138" s="211"/>
    </row>
    <row r="139" spans="1:6">
      <c r="A139" s="55" t="s">
        <v>490</v>
      </c>
      <c r="B139" s="80"/>
      <c r="C139" s="82"/>
      <c r="D139" s="211"/>
      <c r="E139" s="211"/>
      <c r="F139" s="211"/>
    </row>
    <row r="140" spans="1:6">
      <c r="A140" s="80" t="s">
        <v>79</v>
      </c>
      <c r="B140" s="80">
        <v>2</v>
      </c>
      <c r="C140" s="82"/>
      <c r="D140" s="211"/>
      <c r="E140" s="211"/>
      <c r="F140" s="211"/>
    </row>
    <row r="141" spans="1:6">
      <c r="A141" s="55" t="s">
        <v>491</v>
      </c>
      <c r="B141" s="80"/>
      <c r="C141" s="82"/>
      <c r="D141" s="211"/>
      <c r="E141" s="211"/>
      <c r="F141" s="211"/>
    </row>
    <row r="142" spans="1:6">
      <c r="A142" s="80" t="s">
        <v>152</v>
      </c>
      <c r="B142" s="80"/>
      <c r="C142" s="82"/>
      <c r="D142" s="211"/>
      <c r="E142" s="211"/>
      <c r="F142" s="211"/>
    </row>
    <row r="143" spans="1:6">
      <c r="A143" s="80" t="s">
        <v>78</v>
      </c>
      <c r="B143" s="80"/>
      <c r="C143" s="82"/>
      <c r="D143" s="211"/>
      <c r="E143" s="211"/>
      <c r="F143" s="211"/>
    </row>
    <row r="144" spans="1:6">
      <c r="A144" s="82"/>
      <c r="B144" s="82"/>
      <c r="C144" s="82"/>
      <c r="D144" s="211"/>
      <c r="E144" s="211"/>
      <c r="F144" s="211"/>
    </row>
    <row r="145" spans="1:6" ht="14.25">
      <c r="A145" s="84" t="str">
        <f>'SR Area E'!A45:D45</f>
        <v>C.2.7.3 Regolamentazione del mercato</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12.75" customHeight="1">
      <c r="A150" s="15" t="s">
        <v>49</v>
      </c>
      <c r="B150" s="76"/>
      <c r="C150" s="77"/>
      <c r="D150" s="78" t="s">
        <v>51</v>
      </c>
      <c r="E150" s="76"/>
      <c r="F150" s="77"/>
    </row>
    <row r="151" spans="1:6">
      <c r="A151" s="79" t="s">
        <v>43</v>
      </c>
      <c r="B151" s="80">
        <v>1</v>
      </c>
      <c r="C151" s="77"/>
      <c r="D151" s="80" t="s">
        <v>52</v>
      </c>
      <c r="E151" s="80"/>
      <c r="F151" s="77"/>
    </row>
    <row r="152" spans="1:6">
      <c r="A152" s="79" t="s">
        <v>44</v>
      </c>
      <c r="B152" s="80"/>
      <c r="C152" s="77"/>
      <c r="D152" s="80" t="s">
        <v>53</v>
      </c>
      <c r="E152" s="80">
        <v>2</v>
      </c>
      <c r="F152" s="77"/>
    </row>
    <row r="153" spans="1:6">
      <c r="A153" s="79" t="s">
        <v>45</v>
      </c>
      <c r="B153" s="80"/>
      <c r="C153" s="77"/>
      <c r="D153" s="80" t="s">
        <v>54</v>
      </c>
      <c r="E153" s="80"/>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c r="A160" s="55" t="s">
        <v>484</v>
      </c>
      <c r="B160" s="80"/>
      <c r="C160" s="82"/>
      <c r="D160" s="55" t="s">
        <v>492</v>
      </c>
      <c r="E160" s="80"/>
      <c r="F160" s="82"/>
    </row>
    <row r="161" spans="1:6">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c r="F167" s="82"/>
    </row>
    <row r="168" spans="1:6">
      <c r="A168" s="212" t="s">
        <v>485</v>
      </c>
      <c r="B168" s="80"/>
      <c r="C168" s="82"/>
      <c r="D168" s="233" t="s">
        <v>512</v>
      </c>
      <c r="E168" s="80"/>
      <c r="F168" s="82"/>
    </row>
    <row r="169" spans="1:6">
      <c r="A169" s="80" t="s">
        <v>150</v>
      </c>
      <c r="B169" s="80"/>
      <c r="C169" s="82"/>
      <c r="D169" s="233" t="s">
        <v>515</v>
      </c>
      <c r="E169" s="80">
        <v>3</v>
      </c>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c r="C175" s="82"/>
      <c r="D175" s="80" t="s">
        <v>73</v>
      </c>
      <c r="E175" s="80">
        <v>1</v>
      </c>
      <c r="F175" s="82"/>
    </row>
    <row r="176" spans="1:6" ht="25.5">
      <c r="A176" s="213" t="s">
        <v>487</v>
      </c>
      <c r="B176" s="80"/>
      <c r="C176" s="82"/>
      <c r="D176" s="80" t="s">
        <v>74</v>
      </c>
      <c r="E176" s="80"/>
      <c r="F176" s="82"/>
    </row>
    <row r="177" spans="1:6" ht="25.5">
      <c r="A177" s="213" t="s">
        <v>488</v>
      </c>
      <c r="B177" s="80">
        <v>3</v>
      </c>
      <c r="C177" s="82"/>
      <c r="D177" s="213" t="s">
        <v>508</v>
      </c>
      <c r="E177" s="80"/>
      <c r="F177" s="82"/>
    </row>
    <row r="178" spans="1:6" ht="25.5">
      <c r="A178" s="214" t="s">
        <v>489</v>
      </c>
      <c r="B178" s="80"/>
      <c r="C178" s="82"/>
      <c r="D178" s="233" t="s">
        <v>509</v>
      </c>
      <c r="E178" s="80"/>
      <c r="F178" s="82"/>
    </row>
    <row r="179" spans="1:6" ht="25.5">
      <c r="A179" s="86" t="s">
        <v>71</v>
      </c>
      <c r="B179" s="80"/>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11"/>
      <c r="E185" s="211"/>
      <c r="F185" s="211"/>
    </row>
    <row r="186" spans="1:6">
      <c r="A186" s="54" t="s">
        <v>102</v>
      </c>
      <c r="B186" s="17"/>
      <c r="C186" s="82"/>
      <c r="D186" s="211"/>
      <c r="E186" s="211"/>
      <c r="F186" s="211"/>
    </row>
    <row r="187" spans="1:6" ht="12.75" customHeight="1">
      <c r="A187" s="17" t="s">
        <v>77</v>
      </c>
      <c r="B187" s="17"/>
      <c r="C187" s="82"/>
      <c r="D187" s="211"/>
      <c r="E187" s="211"/>
      <c r="F187" s="211"/>
    </row>
    <row r="188" spans="1:6">
      <c r="A188" s="55" t="s">
        <v>490</v>
      </c>
      <c r="B188" s="80"/>
      <c r="C188" s="82"/>
      <c r="D188" s="211"/>
      <c r="E188" s="211"/>
      <c r="F188" s="211"/>
    </row>
    <row r="189" spans="1:6">
      <c r="A189" s="80" t="s">
        <v>79</v>
      </c>
      <c r="B189" s="80">
        <v>2</v>
      </c>
      <c r="C189" s="82"/>
      <c r="D189" s="211"/>
      <c r="E189" s="211"/>
      <c r="F189" s="211"/>
    </row>
    <row r="190" spans="1:6">
      <c r="A190" s="55" t="s">
        <v>491</v>
      </c>
      <c r="B190" s="80"/>
      <c r="C190" s="82"/>
      <c r="D190" s="211"/>
      <c r="E190" s="211"/>
      <c r="F190" s="211"/>
    </row>
    <row r="191" spans="1:6">
      <c r="A191" s="80" t="s">
        <v>152</v>
      </c>
      <c r="B191" s="80"/>
      <c r="C191" s="82"/>
      <c r="D191" s="211"/>
      <c r="E191" s="211"/>
      <c r="F191" s="211"/>
    </row>
    <row r="192" spans="1:6">
      <c r="A192" s="80" t="s">
        <v>78</v>
      </c>
      <c r="B192" s="80"/>
      <c r="C192" s="82"/>
      <c r="D192" s="211"/>
      <c r="E192" s="211"/>
      <c r="F192" s="211"/>
    </row>
    <row r="193" spans="1:6">
      <c r="A193" s="82"/>
      <c r="B193" s="82"/>
      <c r="C193" s="82"/>
      <c r="D193" s="211"/>
      <c r="E193" s="211"/>
      <c r="F193" s="211"/>
    </row>
    <row r="194" spans="1:6" ht="15" thickBot="1">
      <c r="A194" s="84" t="str">
        <f>'SR Area E'!A59:D59</f>
        <v>C.2.7.4 Verifica clausole inique e vessatorie</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c r="C199" s="77"/>
      <c r="D199" s="80" t="s">
        <v>52</v>
      </c>
      <c r="E199" s="80">
        <v>1</v>
      </c>
      <c r="F199" s="77"/>
    </row>
    <row r="200" spans="1:6">
      <c r="A200" s="79" t="s">
        <v>44</v>
      </c>
      <c r="B200" s="80">
        <v>2</v>
      </c>
      <c r="C200" s="77"/>
      <c r="D200" s="80" t="s">
        <v>53</v>
      </c>
      <c r="E200" s="80"/>
      <c r="F200" s="77"/>
    </row>
    <row r="201" spans="1:6">
      <c r="A201" s="79" t="s">
        <v>45</v>
      </c>
      <c r="B201" s="80"/>
      <c r="C201" s="77"/>
      <c r="D201" s="80" t="s">
        <v>54</v>
      </c>
      <c r="E201" s="80"/>
      <c r="F201" s="77"/>
    </row>
    <row r="202" spans="1:6" ht="25.5">
      <c r="A202" s="79" t="s">
        <v>47</v>
      </c>
      <c r="B202" s="80"/>
      <c r="C202" s="77"/>
      <c r="D202" s="80" t="s">
        <v>55</v>
      </c>
      <c r="E202" s="80"/>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v>5</v>
      </c>
      <c r="C211" s="82"/>
      <c r="E211" s="80"/>
      <c r="F211" s="82"/>
    </row>
    <row r="212" spans="1:6">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v>5</v>
      </c>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c r="F223" s="82"/>
    </row>
    <row r="224" spans="1:6" ht="12.75" customHeight="1">
      <c r="A224" s="213" t="s">
        <v>487</v>
      </c>
      <c r="B224" s="80"/>
      <c r="C224" s="82"/>
      <c r="D224" s="80" t="s">
        <v>74</v>
      </c>
      <c r="E224" s="80">
        <v>2</v>
      </c>
      <c r="F224" s="82"/>
    </row>
    <row r="225" spans="1:6" ht="25.5">
      <c r="A225" s="213" t="s">
        <v>488</v>
      </c>
      <c r="B225" s="80">
        <v>3</v>
      </c>
      <c r="C225" s="82"/>
      <c r="D225" s="213" t="s">
        <v>508</v>
      </c>
      <c r="E225" s="80"/>
      <c r="F225" s="82"/>
    </row>
    <row r="226" spans="1:6" ht="25.5">
      <c r="A226" s="214" t="s">
        <v>489</v>
      </c>
      <c r="B226" s="80"/>
      <c r="C226" s="82"/>
      <c r="D226" s="233" t="s">
        <v>509</v>
      </c>
      <c r="E226" s="80"/>
      <c r="F226" s="82"/>
    </row>
    <row r="227" spans="1:6" ht="25.5">
      <c r="A227" s="86" t="s">
        <v>71</v>
      </c>
      <c r="B227" s="80"/>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11"/>
      <c r="E233" s="211"/>
      <c r="F233" s="211"/>
    </row>
    <row r="234" spans="1:6">
      <c r="A234" s="54" t="s">
        <v>102</v>
      </c>
      <c r="B234" s="17"/>
      <c r="C234" s="82"/>
      <c r="D234" s="211"/>
      <c r="E234" s="211"/>
      <c r="F234" s="211"/>
    </row>
    <row r="235" spans="1:6" ht="25.5">
      <c r="A235" s="17" t="s">
        <v>77</v>
      </c>
      <c r="B235" s="17"/>
      <c r="C235" s="82"/>
      <c r="D235" s="211"/>
      <c r="E235" s="211"/>
      <c r="F235" s="211"/>
    </row>
    <row r="236" spans="1:6">
      <c r="A236" s="55" t="s">
        <v>490</v>
      </c>
      <c r="B236" s="80"/>
      <c r="C236" s="82"/>
      <c r="D236" s="211"/>
      <c r="E236" s="211"/>
      <c r="F236" s="211"/>
    </row>
    <row r="237" spans="1:6">
      <c r="A237" s="80" t="s">
        <v>79</v>
      </c>
      <c r="B237" s="80">
        <v>2</v>
      </c>
      <c r="C237" s="82"/>
      <c r="D237" s="211"/>
      <c r="E237" s="211"/>
      <c r="F237" s="211"/>
    </row>
    <row r="238" spans="1:6">
      <c r="A238" s="55" t="s">
        <v>491</v>
      </c>
      <c r="B238" s="80"/>
      <c r="C238" s="82"/>
      <c r="D238" s="211"/>
      <c r="E238" s="211"/>
      <c r="F238" s="211"/>
    </row>
    <row r="239" spans="1:6">
      <c r="A239" s="80" t="s">
        <v>152</v>
      </c>
      <c r="B239" s="80"/>
      <c r="C239" s="82"/>
      <c r="D239" s="211"/>
      <c r="E239" s="211"/>
      <c r="F239" s="211"/>
    </row>
    <row r="240" spans="1:6">
      <c r="A240" s="80" t="s">
        <v>78</v>
      </c>
      <c r="B240" s="80"/>
      <c r="C240" s="82"/>
      <c r="D240" s="211"/>
      <c r="E240" s="211"/>
      <c r="F240" s="211"/>
    </row>
    <row r="241" spans="1:6">
      <c r="A241" s="82"/>
      <c r="B241" s="82"/>
      <c r="C241" s="82"/>
      <c r="D241" s="211"/>
      <c r="E241" s="211"/>
      <c r="F241" s="211"/>
    </row>
    <row r="242" spans="1:6" ht="15" thickBot="1">
      <c r="A242" s="84" t="str">
        <f>'SR Area E'!A73:D73</f>
        <v>C.2.7.5 Manifestazioni a premio</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v>1</v>
      </c>
      <c r="C247" s="77"/>
      <c r="D247" s="80" t="s">
        <v>52</v>
      </c>
      <c r="E247" s="80">
        <v>1</v>
      </c>
      <c r="F247" s="77"/>
    </row>
    <row r="248" spans="1:6">
      <c r="A248" s="79" t="s">
        <v>44</v>
      </c>
      <c r="B248" s="80"/>
      <c r="C248" s="77"/>
      <c r="D248" s="80" t="s">
        <v>53</v>
      </c>
      <c r="E248" s="80"/>
      <c r="F248" s="77"/>
    </row>
    <row r="249" spans="1:6">
      <c r="A249" s="79" t="s">
        <v>45</v>
      </c>
      <c r="B249" s="80"/>
      <c r="C249" s="77"/>
      <c r="D249" s="80" t="s">
        <v>54</v>
      </c>
      <c r="E249" s="80"/>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v>5</v>
      </c>
      <c r="C259" s="82"/>
      <c r="E259" s="80"/>
      <c r="F259" s="82"/>
    </row>
    <row r="260" spans="1:6">
      <c r="A260" s="82"/>
      <c r="B260" s="82"/>
      <c r="C260" s="82"/>
      <c r="D260" s="82"/>
      <c r="E260" s="82"/>
      <c r="F260" s="82"/>
    </row>
    <row r="261" spans="1:6" ht="12.75" customHeight="1">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v>5</v>
      </c>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v>1</v>
      </c>
      <c r="F271" s="82"/>
    </row>
    <row r="272" spans="1:6" ht="25.5">
      <c r="A272" s="213" t="s">
        <v>487</v>
      </c>
      <c r="B272" s="80"/>
      <c r="C272" s="82"/>
      <c r="D272" s="80" t="s">
        <v>74</v>
      </c>
      <c r="E272" s="80"/>
      <c r="F272" s="82"/>
    </row>
    <row r="273" spans="1:6" ht="25.5">
      <c r="A273" s="213" t="s">
        <v>488</v>
      </c>
      <c r="B273" s="80">
        <v>3</v>
      </c>
      <c r="C273" s="82"/>
      <c r="D273" s="213" t="s">
        <v>508</v>
      </c>
      <c r="E273" s="80"/>
      <c r="F273" s="82"/>
    </row>
    <row r="274" spans="1:6" ht="25.5">
      <c r="A274" s="214" t="s">
        <v>489</v>
      </c>
      <c r="B274" s="80"/>
      <c r="C274" s="82"/>
      <c r="D274" s="233" t="s">
        <v>509</v>
      </c>
      <c r="E274" s="80"/>
      <c r="F274" s="82"/>
    </row>
    <row r="275" spans="1:6" ht="25.5">
      <c r="A275" s="86" t="s">
        <v>71</v>
      </c>
      <c r="B275" s="80"/>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11"/>
      <c r="E281" s="211"/>
      <c r="F281" s="211"/>
    </row>
    <row r="282" spans="1:6">
      <c r="A282" s="54" t="s">
        <v>102</v>
      </c>
      <c r="B282" s="17"/>
      <c r="C282" s="82"/>
      <c r="D282" s="211"/>
      <c r="E282" s="211"/>
      <c r="F282" s="211"/>
    </row>
    <row r="283" spans="1:6" ht="25.5">
      <c r="A283" s="17" t="s">
        <v>77</v>
      </c>
      <c r="B283" s="17"/>
      <c r="C283" s="82"/>
      <c r="D283" s="211"/>
      <c r="E283" s="211"/>
      <c r="F283" s="211"/>
    </row>
    <row r="284" spans="1:6">
      <c r="A284" s="55" t="s">
        <v>490</v>
      </c>
      <c r="B284" s="80"/>
      <c r="C284" s="82"/>
      <c r="D284" s="211"/>
      <c r="E284" s="211"/>
      <c r="F284" s="211"/>
    </row>
    <row r="285" spans="1:6">
      <c r="A285" s="80" t="s">
        <v>79</v>
      </c>
      <c r="B285" s="80">
        <v>2</v>
      </c>
      <c r="C285" s="82"/>
      <c r="D285" s="211"/>
      <c r="E285" s="211"/>
      <c r="F285" s="211"/>
    </row>
    <row r="286" spans="1:6">
      <c r="A286" s="55" t="s">
        <v>491</v>
      </c>
      <c r="B286" s="80"/>
      <c r="C286" s="82"/>
      <c r="D286" s="211"/>
      <c r="E286" s="211"/>
      <c r="F286" s="211"/>
    </row>
    <row r="287" spans="1:6">
      <c r="A287" s="80" t="s">
        <v>152</v>
      </c>
      <c r="B287" s="80"/>
      <c r="C287" s="82"/>
      <c r="D287" s="211"/>
      <c r="E287" s="211"/>
      <c r="F287" s="211"/>
    </row>
    <row r="288" spans="1:6">
      <c r="A288" s="80" t="s">
        <v>78</v>
      </c>
      <c r="B288" s="80"/>
      <c r="C288" s="82"/>
      <c r="D288" s="211"/>
      <c r="E288" s="211"/>
      <c r="F288" s="211"/>
    </row>
    <row r="289" spans="1:6">
      <c r="A289" s="82"/>
      <c r="B289" s="82"/>
      <c r="C289" s="82"/>
      <c r="D289" s="211"/>
      <c r="E289" s="211"/>
      <c r="F289" s="211"/>
    </row>
    <row r="290" spans="1:6" ht="15" thickBot="1">
      <c r="A290" s="84" t="str">
        <f>'SR Area E'!A87:D87</f>
        <v>C.2.8.1 Sanzioni amministrative ex L. 689/81</v>
      </c>
      <c r="B290" s="73"/>
      <c r="C290" s="73"/>
      <c r="D290" s="73"/>
      <c r="E290" s="73"/>
      <c r="F290" s="73"/>
    </row>
    <row r="291" spans="1:6">
      <c r="A291" s="371" t="s">
        <v>426</v>
      </c>
      <c r="B291" s="372"/>
      <c r="C291" s="74"/>
      <c r="D291" s="375" t="s">
        <v>427</v>
      </c>
      <c r="E291" s="372"/>
      <c r="F291" s="74"/>
    </row>
    <row r="292" spans="1:6" ht="13.5" thickBot="1">
      <c r="A292" s="373"/>
      <c r="B292" s="374"/>
      <c r="C292" s="75"/>
      <c r="D292" s="374"/>
      <c r="E292" s="374"/>
      <c r="F292" s="75"/>
    </row>
    <row r="293" spans="1:6">
      <c r="A293" s="53" t="s">
        <v>42</v>
      </c>
      <c r="B293" s="76"/>
      <c r="C293" s="77"/>
      <c r="D293" s="54" t="s">
        <v>50</v>
      </c>
      <c r="E293" s="76"/>
      <c r="F293" s="77"/>
    </row>
    <row r="294" spans="1:6" ht="76.5">
      <c r="A294" s="15" t="s">
        <v>49</v>
      </c>
      <c r="B294" s="76"/>
      <c r="C294" s="77"/>
      <c r="D294" s="78" t="s">
        <v>51</v>
      </c>
      <c r="E294" s="76"/>
      <c r="F294" s="77"/>
    </row>
    <row r="295" spans="1:6">
      <c r="A295" s="79" t="s">
        <v>43</v>
      </c>
      <c r="B295" s="80">
        <v>1</v>
      </c>
      <c r="C295" s="77"/>
      <c r="D295" s="80" t="s">
        <v>52</v>
      </c>
      <c r="E295" s="80">
        <v>1</v>
      </c>
      <c r="F295" s="77"/>
    </row>
    <row r="296" spans="1:6">
      <c r="A296" s="79" t="s">
        <v>44</v>
      </c>
      <c r="B296" s="80"/>
      <c r="C296" s="77"/>
      <c r="D296" s="80" t="s">
        <v>53</v>
      </c>
      <c r="E296" s="80"/>
      <c r="F296" s="77"/>
    </row>
    <row r="297" spans="1:6">
      <c r="A297" s="79" t="s">
        <v>45</v>
      </c>
      <c r="B297" s="80"/>
      <c r="C297" s="77"/>
      <c r="D297" s="80" t="s">
        <v>54</v>
      </c>
      <c r="E297" s="80"/>
      <c r="F297" s="77"/>
    </row>
    <row r="298" spans="1:6" ht="25.5">
      <c r="A298" s="79" t="s">
        <v>47</v>
      </c>
      <c r="B298" s="80"/>
      <c r="C298" s="77"/>
      <c r="D298" s="80" t="s">
        <v>55</v>
      </c>
      <c r="E298" s="80"/>
      <c r="F298" s="77"/>
    </row>
    <row r="299" spans="1:6">
      <c r="A299" s="79" t="s">
        <v>46</v>
      </c>
      <c r="B299" s="80"/>
      <c r="C299" s="77"/>
      <c r="D299" s="80" t="s">
        <v>56</v>
      </c>
      <c r="E299" s="80"/>
      <c r="F299" s="77"/>
    </row>
    <row r="300" spans="1:6">
      <c r="A300" s="81"/>
      <c r="B300" s="82"/>
      <c r="C300" s="82"/>
      <c r="D300" s="82"/>
      <c r="E300" s="82"/>
      <c r="F300" s="82"/>
    </row>
    <row r="301" spans="1:6">
      <c r="A301" s="54" t="s">
        <v>57</v>
      </c>
      <c r="B301" s="76"/>
      <c r="C301" s="82"/>
      <c r="D301" s="54" t="s">
        <v>58</v>
      </c>
      <c r="E301" s="76"/>
      <c r="F301" s="82"/>
    </row>
    <row r="302" spans="1:6" ht="63.75">
      <c r="A302" s="17" t="s">
        <v>59</v>
      </c>
      <c r="B302" s="76"/>
      <c r="C302" s="82"/>
      <c r="D302" s="17" t="s">
        <v>100</v>
      </c>
      <c r="E302" s="76"/>
      <c r="F302" s="82"/>
    </row>
    <row r="303" spans="1:6">
      <c r="A303" s="55" t="s">
        <v>481</v>
      </c>
      <c r="B303" s="80"/>
      <c r="C303" s="82"/>
      <c r="D303" s="80" t="s">
        <v>61</v>
      </c>
      <c r="E303" s="80">
        <v>1</v>
      </c>
      <c r="F303" s="82"/>
    </row>
    <row r="304" spans="1:6">
      <c r="A304" s="55" t="s">
        <v>484</v>
      </c>
      <c r="B304" s="80"/>
      <c r="C304" s="82"/>
      <c r="D304" s="55" t="s">
        <v>492</v>
      </c>
      <c r="E304" s="80"/>
      <c r="F304" s="82"/>
    </row>
    <row r="305" spans="1:6">
      <c r="A305" s="55" t="s">
        <v>482</v>
      </c>
      <c r="B305" s="80"/>
      <c r="C305" s="82"/>
      <c r="D305" s="80"/>
      <c r="E305" s="80"/>
      <c r="F305" s="82"/>
    </row>
    <row r="306" spans="1:6">
      <c r="A306" s="55" t="s">
        <v>483</v>
      </c>
      <c r="B306" s="80"/>
      <c r="C306" s="82"/>
      <c r="D306" s="80"/>
      <c r="E306" s="80"/>
      <c r="F306" s="82"/>
    </row>
    <row r="307" spans="1:6">
      <c r="A307" s="80" t="s">
        <v>60</v>
      </c>
      <c r="B307" s="80">
        <v>5</v>
      </c>
      <c r="C307" s="82"/>
      <c r="E307" s="80"/>
      <c r="F307" s="82"/>
    </row>
    <row r="308" spans="1:6">
      <c r="A308" s="82"/>
      <c r="B308" s="82"/>
      <c r="C308" s="82"/>
      <c r="D308" s="82"/>
      <c r="E308" s="82"/>
      <c r="F308" s="82"/>
    </row>
    <row r="309" spans="1:6">
      <c r="A309" s="54" t="s">
        <v>63</v>
      </c>
      <c r="B309" s="76"/>
      <c r="C309" s="82"/>
      <c r="D309" s="54" t="s">
        <v>64</v>
      </c>
      <c r="E309" s="76"/>
      <c r="F309" s="82"/>
    </row>
    <row r="310" spans="1:6" ht="38.25">
      <c r="A310" s="17" t="s">
        <v>65</v>
      </c>
      <c r="B310" s="76"/>
      <c r="C310" s="82"/>
      <c r="D310" s="17" t="s">
        <v>569</v>
      </c>
      <c r="E310" s="76"/>
      <c r="F310" s="82"/>
    </row>
    <row r="311" spans="1:6">
      <c r="A311" s="80" t="s">
        <v>66</v>
      </c>
      <c r="B311" s="80">
        <v>1</v>
      </c>
      <c r="C311" s="82"/>
      <c r="D311" s="80" t="s">
        <v>61</v>
      </c>
      <c r="E311" s="80">
        <v>1</v>
      </c>
      <c r="F311" s="82"/>
    </row>
    <row r="312" spans="1:6">
      <c r="A312" s="212" t="s">
        <v>485</v>
      </c>
      <c r="B312" s="80"/>
      <c r="C312" s="82"/>
      <c r="D312" s="233" t="s">
        <v>512</v>
      </c>
      <c r="E312" s="80"/>
      <c r="F312" s="82"/>
    </row>
    <row r="313" spans="1:6">
      <c r="A313" s="80" t="s">
        <v>150</v>
      </c>
      <c r="B313" s="80"/>
      <c r="C313" s="82"/>
      <c r="D313" s="233" t="s">
        <v>515</v>
      </c>
      <c r="E313" s="80"/>
      <c r="F313" s="82"/>
    </row>
    <row r="314" spans="1:6">
      <c r="A314" s="212" t="s">
        <v>486</v>
      </c>
      <c r="B314" s="80"/>
      <c r="C314" s="82"/>
      <c r="D314" s="233" t="s">
        <v>514</v>
      </c>
      <c r="E314" s="80"/>
      <c r="F314" s="82"/>
    </row>
    <row r="315" spans="1:6">
      <c r="A315" s="80" t="s">
        <v>151</v>
      </c>
      <c r="B315" s="80"/>
      <c r="C315" s="82"/>
      <c r="D315" s="233" t="s">
        <v>513</v>
      </c>
      <c r="E315" s="83"/>
      <c r="F315" s="82"/>
    </row>
    <row r="316" spans="1:6">
      <c r="A316" s="82"/>
      <c r="B316" s="82"/>
      <c r="C316" s="82"/>
      <c r="D316" s="82"/>
      <c r="E316" s="82"/>
      <c r="F316" s="82"/>
    </row>
    <row r="317" spans="1:6">
      <c r="A317" s="54" t="s">
        <v>67</v>
      </c>
      <c r="B317" s="76"/>
      <c r="C317" s="82"/>
      <c r="D317" s="54" t="s">
        <v>68</v>
      </c>
      <c r="E317" s="76"/>
      <c r="F317" s="82"/>
    </row>
    <row r="318" spans="1:6" ht="38.25">
      <c r="A318" s="17" t="s">
        <v>69</v>
      </c>
      <c r="B318" s="76"/>
      <c r="C318" s="82"/>
      <c r="D318" s="17" t="s">
        <v>72</v>
      </c>
      <c r="E318" s="76"/>
      <c r="F318" s="82"/>
    </row>
    <row r="319" spans="1:6">
      <c r="A319" s="80" t="s">
        <v>70</v>
      </c>
      <c r="B319" s="80"/>
      <c r="C319" s="82"/>
      <c r="D319" s="80" t="s">
        <v>73</v>
      </c>
      <c r="E319" s="80"/>
      <c r="F319" s="82"/>
    </row>
    <row r="320" spans="1:6" ht="25.5">
      <c r="A320" s="213" t="s">
        <v>487</v>
      </c>
      <c r="B320" s="80"/>
      <c r="C320" s="82"/>
      <c r="D320" s="80" t="s">
        <v>74</v>
      </c>
      <c r="E320" s="80">
        <v>2</v>
      </c>
      <c r="F320" s="82"/>
    </row>
    <row r="321" spans="1:6" ht="25.5">
      <c r="A321" s="213" t="s">
        <v>488</v>
      </c>
      <c r="B321" s="80">
        <v>3</v>
      </c>
      <c r="C321" s="82"/>
      <c r="D321" s="213" t="s">
        <v>508</v>
      </c>
      <c r="E321" s="80"/>
      <c r="F321" s="82"/>
    </row>
    <row r="322" spans="1:6" ht="25.5">
      <c r="A322" s="214" t="s">
        <v>489</v>
      </c>
      <c r="B322" s="80"/>
      <c r="C322" s="82"/>
      <c r="D322" s="233" t="s">
        <v>509</v>
      </c>
      <c r="E322" s="80"/>
      <c r="F322" s="82"/>
    </row>
    <row r="323" spans="1:6" ht="25.5">
      <c r="A323" s="86" t="s">
        <v>71</v>
      </c>
      <c r="B323" s="80"/>
      <c r="C323" s="82"/>
      <c r="D323" s="233" t="s">
        <v>510</v>
      </c>
      <c r="E323" s="80"/>
      <c r="F323" s="82"/>
    </row>
    <row r="324" spans="1:6">
      <c r="A324" s="82"/>
      <c r="B324" s="82"/>
      <c r="C324" s="82"/>
      <c r="D324" s="82"/>
      <c r="E324" s="82"/>
      <c r="F324" s="82"/>
    </row>
    <row r="325" spans="1:6">
      <c r="A325" s="54" t="s">
        <v>75</v>
      </c>
      <c r="B325" s="76"/>
      <c r="C325" s="82"/>
      <c r="D325" s="323"/>
      <c r="E325" s="323"/>
      <c r="F325" s="323"/>
    </row>
    <row r="326" spans="1:6" ht="51">
      <c r="A326" s="17" t="s">
        <v>76</v>
      </c>
      <c r="B326" s="76"/>
      <c r="C326" s="82"/>
      <c r="D326" s="323"/>
      <c r="E326" s="323"/>
      <c r="F326" s="323"/>
    </row>
    <row r="327" spans="1:6">
      <c r="A327" s="80" t="s">
        <v>61</v>
      </c>
      <c r="B327" s="80">
        <v>1</v>
      </c>
      <c r="C327" s="82"/>
      <c r="D327" s="323"/>
      <c r="E327" s="323"/>
      <c r="F327" s="323"/>
    </row>
    <row r="328" spans="1:6">
      <c r="A328" s="80" t="s">
        <v>62</v>
      </c>
      <c r="B328" s="80"/>
      <c r="C328" s="82"/>
      <c r="D328" s="323"/>
      <c r="E328" s="323"/>
      <c r="F328" s="323"/>
    </row>
    <row r="329" spans="1:6">
      <c r="A329" s="82"/>
      <c r="B329" s="82"/>
      <c r="C329" s="82"/>
      <c r="D329" s="211"/>
      <c r="E329" s="211"/>
      <c r="F329" s="211"/>
    </row>
    <row r="330" spans="1:6">
      <c r="A330" s="54" t="s">
        <v>102</v>
      </c>
      <c r="B330" s="17"/>
      <c r="C330" s="82"/>
      <c r="D330" s="211"/>
      <c r="E330" s="211"/>
      <c r="F330" s="211"/>
    </row>
    <row r="331" spans="1:6" ht="25.5">
      <c r="A331" s="17" t="s">
        <v>77</v>
      </c>
      <c r="B331" s="17"/>
      <c r="C331" s="82"/>
      <c r="D331" s="211"/>
      <c r="E331" s="211"/>
      <c r="F331" s="211"/>
    </row>
    <row r="332" spans="1:6">
      <c r="A332" s="55" t="s">
        <v>490</v>
      </c>
      <c r="B332" s="80"/>
      <c r="C332" s="82"/>
      <c r="D332" s="211"/>
      <c r="E332" s="211"/>
      <c r="F332" s="211"/>
    </row>
    <row r="333" spans="1:6">
      <c r="A333" s="80" t="s">
        <v>79</v>
      </c>
      <c r="B333" s="80">
        <v>2</v>
      </c>
      <c r="C333" s="82"/>
      <c r="D333" s="211"/>
      <c r="E333" s="211"/>
      <c r="F333" s="211"/>
    </row>
    <row r="334" spans="1:6">
      <c r="A334" s="55" t="s">
        <v>491</v>
      </c>
      <c r="B334" s="80"/>
      <c r="C334" s="82"/>
      <c r="D334" s="211"/>
      <c r="E334" s="211"/>
      <c r="F334" s="211"/>
    </row>
    <row r="335" spans="1:6">
      <c r="A335" s="80" t="s">
        <v>152</v>
      </c>
      <c r="B335" s="80"/>
      <c r="C335" s="82"/>
      <c r="D335" s="211"/>
      <c r="E335" s="211"/>
      <c r="F335" s="211"/>
    </row>
    <row r="336" spans="1:6">
      <c r="A336" s="80" t="s">
        <v>78</v>
      </c>
      <c r="B336" s="80"/>
      <c r="C336" s="82"/>
      <c r="D336" s="211"/>
      <c r="E336" s="211"/>
      <c r="F336" s="211"/>
    </row>
    <row r="337" spans="1:6">
      <c r="A337" s="82"/>
      <c r="B337" s="82"/>
      <c r="C337" s="82"/>
      <c r="D337" s="211"/>
      <c r="E337" s="211"/>
      <c r="F337" s="211"/>
    </row>
    <row r="338" spans="1:6" ht="15" thickBot="1">
      <c r="A338" s="84" t="str">
        <f>'SR Area E'!A101:D101</f>
        <v>C.2.8.2 Gestione ruoli sanzioni amministrative</v>
      </c>
      <c r="B338" s="73"/>
      <c r="C338" s="73"/>
      <c r="D338" s="73"/>
      <c r="E338" s="73"/>
      <c r="F338" s="73"/>
    </row>
    <row r="339" spans="1:6">
      <c r="A339" s="371" t="s">
        <v>426</v>
      </c>
      <c r="B339" s="372"/>
      <c r="C339" s="74"/>
      <c r="D339" s="375" t="s">
        <v>427</v>
      </c>
      <c r="E339" s="372"/>
      <c r="F339" s="74"/>
    </row>
    <row r="340" spans="1:6" ht="13.5" thickBot="1">
      <c r="A340" s="373"/>
      <c r="B340" s="374"/>
      <c r="C340" s="75"/>
      <c r="D340" s="374"/>
      <c r="E340" s="374"/>
      <c r="F340" s="75"/>
    </row>
    <row r="341" spans="1:6">
      <c r="A341" s="53" t="s">
        <v>42</v>
      </c>
      <c r="B341" s="76"/>
      <c r="C341" s="77"/>
      <c r="D341" s="54" t="s">
        <v>50</v>
      </c>
      <c r="E341" s="76"/>
      <c r="F341" s="77"/>
    </row>
    <row r="342" spans="1:6" ht="76.5">
      <c r="A342" s="15" t="s">
        <v>49</v>
      </c>
      <c r="B342" s="76"/>
      <c r="C342" s="77"/>
      <c r="D342" s="78" t="s">
        <v>51</v>
      </c>
      <c r="E342" s="76"/>
      <c r="F342" s="77"/>
    </row>
    <row r="343" spans="1:6">
      <c r="A343" s="79" t="s">
        <v>43</v>
      </c>
      <c r="B343" s="80">
        <v>1</v>
      </c>
      <c r="C343" s="77"/>
      <c r="D343" s="80" t="s">
        <v>52</v>
      </c>
      <c r="E343" s="80">
        <v>1</v>
      </c>
      <c r="F343" s="77"/>
    </row>
    <row r="344" spans="1:6">
      <c r="A344" s="79" t="s">
        <v>44</v>
      </c>
      <c r="B344" s="80"/>
      <c r="C344" s="77"/>
      <c r="D344" s="80" t="s">
        <v>53</v>
      </c>
      <c r="E344" s="80"/>
      <c r="F344" s="77"/>
    </row>
    <row r="345" spans="1:6">
      <c r="A345" s="79" t="s">
        <v>45</v>
      </c>
      <c r="B345" s="80"/>
      <c r="C345" s="77"/>
      <c r="D345" s="80" t="s">
        <v>54</v>
      </c>
      <c r="E345" s="80"/>
      <c r="F345" s="77"/>
    </row>
    <row r="346" spans="1:6" ht="25.5">
      <c r="A346" s="79" t="s">
        <v>47</v>
      </c>
      <c r="B346" s="80"/>
      <c r="C346" s="77"/>
      <c r="D346" s="80" t="s">
        <v>55</v>
      </c>
      <c r="E346" s="80"/>
      <c r="F346" s="77"/>
    </row>
    <row r="347" spans="1:6">
      <c r="A347" s="79" t="s">
        <v>46</v>
      </c>
      <c r="B347" s="80"/>
      <c r="C347" s="77"/>
      <c r="D347" s="80" t="s">
        <v>56</v>
      </c>
      <c r="E347" s="80"/>
      <c r="F347" s="77"/>
    </row>
    <row r="348" spans="1:6">
      <c r="A348" s="81"/>
      <c r="B348" s="82"/>
      <c r="C348" s="82"/>
      <c r="D348" s="82"/>
      <c r="E348" s="82"/>
      <c r="F348" s="82"/>
    </row>
    <row r="349" spans="1:6">
      <c r="A349" s="54" t="s">
        <v>57</v>
      </c>
      <c r="B349" s="76"/>
      <c r="C349" s="82"/>
      <c r="D349" s="54" t="s">
        <v>58</v>
      </c>
      <c r="E349" s="76"/>
      <c r="F349" s="82"/>
    </row>
    <row r="350" spans="1:6" ht="63.75">
      <c r="A350" s="17" t="s">
        <v>59</v>
      </c>
      <c r="B350" s="76"/>
      <c r="C350" s="82"/>
      <c r="D350" s="17" t="s">
        <v>100</v>
      </c>
      <c r="E350" s="76"/>
      <c r="F350" s="82"/>
    </row>
    <row r="351" spans="1:6">
      <c r="A351" s="55" t="s">
        <v>481</v>
      </c>
      <c r="B351" s="80"/>
      <c r="C351" s="82"/>
      <c r="D351" s="80" t="s">
        <v>61</v>
      </c>
      <c r="E351" s="80">
        <v>1</v>
      </c>
      <c r="F351" s="82"/>
    </row>
    <row r="352" spans="1:6">
      <c r="A352" s="55" t="s">
        <v>484</v>
      </c>
      <c r="B352" s="80"/>
      <c r="C352" s="82"/>
      <c r="D352" s="55" t="s">
        <v>492</v>
      </c>
      <c r="E352" s="80"/>
      <c r="F352" s="82"/>
    </row>
    <row r="353" spans="1:6">
      <c r="A353" s="55" t="s">
        <v>482</v>
      </c>
      <c r="B353" s="80"/>
      <c r="C353" s="82"/>
      <c r="D353" s="80"/>
      <c r="E353" s="80"/>
      <c r="F353" s="82"/>
    </row>
    <row r="354" spans="1:6">
      <c r="A354" s="55" t="s">
        <v>483</v>
      </c>
      <c r="B354" s="80"/>
      <c r="C354" s="82"/>
      <c r="D354" s="80"/>
      <c r="E354" s="80"/>
      <c r="F354" s="82"/>
    </row>
    <row r="355" spans="1:6">
      <c r="A355" s="80" t="s">
        <v>60</v>
      </c>
      <c r="B355" s="80">
        <v>5</v>
      </c>
      <c r="C355" s="82"/>
      <c r="E355" s="80"/>
      <c r="F355" s="82"/>
    </row>
    <row r="356" spans="1:6">
      <c r="A356" s="82"/>
      <c r="B356" s="82"/>
      <c r="C356" s="82"/>
      <c r="D356" s="82"/>
      <c r="E356" s="82"/>
      <c r="F356" s="82"/>
    </row>
    <row r="357" spans="1:6">
      <c r="A357" s="54" t="s">
        <v>63</v>
      </c>
      <c r="B357" s="76"/>
      <c r="C357" s="82"/>
      <c r="D357" s="54" t="s">
        <v>64</v>
      </c>
      <c r="E357" s="76"/>
      <c r="F357" s="82"/>
    </row>
    <row r="358" spans="1:6" ht="38.25">
      <c r="A358" s="17" t="s">
        <v>65</v>
      </c>
      <c r="B358" s="76"/>
      <c r="C358" s="82"/>
      <c r="D358" s="17" t="s">
        <v>569</v>
      </c>
      <c r="E358" s="76"/>
      <c r="F358" s="82"/>
    </row>
    <row r="359" spans="1:6">
      <c r="A359" s="80" t="s">
        <v>66</v>
      </c>
      <c r="B359" s="80">
        <v>1</v>
      </c>
      <c r="C359" s="82"/>
      <c r="D359" s="80" t="s">
        <v>61</v>
      </c>
      <c r="E359" s="80">
        <v>1</v>
      </c>
      <c r="F359" s="82"/>
    </row>
    <row r="360" spans="1:6">
      <c r="A360" s="212" t="s">
        <v>485</v>
      </c>
      <c r="B360" s="80"/>
      <c r="C360" s="82"/>
      <c r="D360" s="233" t="s">
        <v>512</v>
      </c>
      <c r="E360" s="80"/>
      <c r="F360" s="82"/>
    </row>
    <row r="361" spans="1:6">
      <c r="A361" s="80" t="s">
        <v>150</v>
      </c>
      <c r="B361" s="80"/>
      <c r="C361" s="82"/>
      <c r="D361" s="233" t="s">
        <v>515</v>
      </c>
      <c r="E361" s="80"/>
      <c r="F361" s="82"/>
    </row>
    <row r="362" spans="1:6">
      <c r="A362" s="212" t="s">
        <v>486</v>
      </c>
      <c r="B362" s="80"/>
      <c r="C362" s="82"/>
      <c r="D362" s="233" t="s">
        <v>514</v>
      </c>
      <c r="E362" s="80"/>
      <c r="F362" s="82"/>
    </row>
    <row r="363" spans="1:6">
      <c r="A363" s="80" t="s">
        <v>151</v>
      </c>
      <c r="B363" s="80"/>
      <c r="C363" s="82"/>
      <c r="D363" s="233" t="s">
        <v>513</v>
      </c>
      <c r="E363" s="83"/>
      <c r="F363" s="82"/>
    </row>
    <row r="364" spans="1:6">
      <c r="A364" s="82"/>
      <c r="B364" s="82"/>
      <c r="C364" s="82"/>
      <c r="D364" s="82"/>
      <c r="E364" s="82"/>
      <c r="F364" s="82"/>
    </row>
    <row r="365" spans="1:6">
      <c r="A365" s="54" t="s">
        <v>67</v>
      </c>
      <c r="B365" s="76"/>
      <c r="C365" s="82"/>
      <c r="D365" s="54" t="s">
        <v>68</v>
      </c>
      <c r="E365" s="76"/>
      <c r="F365" s="82"/>
    </row>
    <row r="366" spans="1:6" ht="38.25">
      <c r="A366" s="17" t="s">
        <v>69</v>
      </c>
      <c r="B366" s="76"/>
      <c r="C366" s="82"/>
      <c r="D366" s="17" t="s">
        <v>72</v>
      </c>
      <c r="E366" s="76"/>
      <c r="F366" s="82"/>
    </row>
    <row r="367" spans="1:6">
      <c r="A367" s="80" t="s">
        <v>70</v>
      </c>
      <c r="B367" s="80">
        <v>1</v>
      </c>
      <c r="C367" s="82"/>
      <c r="D367" s="80" t="s">
        <v>73</v>
      </c>
      <c r="E367" s="80"/>
      <c r="F367" s="82"/>
    </row>
    <row r="368" spans="1:6" ht="25.5">
      <c r="A368" s="213" t="s">
        <v>487</v>
      </c>
      <c r="B368" s="80"/>
      <c r="C368" s="82"/>
      <c r="D368" s="80" t="s">
        <v>74</v>
      </c>
      <c r="E368" s="80">
        <v>2</v>
      </c>
      <c r="F368" s="82"/>
    </row>
    <row r="369" spans="1:6" ht="25.5">
      <c r="A369" s="213" t="s">
        <v>488</v>
      </c>
      <c r="B369" s="80"/>
      <c r="C369" s="82"/>
      <c r="D369" s="213" t="s">
        <v>508</v>
      </c>
      <c r="E369" s="80"/>
      <c r="F369" s="82"/>
    </row>
    <row r="370" spans="1:6" ht="25.5">
      <c r="A370" s="214" t="s">
        <v>489</v>
      </c>
      <c r="B370" s="80"/>
      <c r="C370" s="82"/>
      <c r="D370" s="233" t="s">
        <v>509</v>
      </c>
      <c r="E370" s="80"/>
      <c r="F370" s="82"/>
    </row>
    <row r="371" spans="1:6" ht="25.5">
      <c r="A371" s="86" t="s">
        <v>71</v>
      </c>
      <c r="B371" s="80"/>
      <c r="C371" s="82"/>
      <c r="D371" s="233" t="s">
        <v>510</v>
      </c>
      <c r="E371" s="80"/>
      <c r="F371" s="82"/>
    </row>
    <row r="372" spans="1:6">
      <c r="A372" s="82"/>
      <c r="B372" s="82"/>
      <c r="C372" s="82"/>
      <c r="D372" s="82"/>
      <c r="E372" s="82"/>
      <c r="F372" s="82"/>
    </row>
    <row r="373" spans="1:6">
      <c r="A373" s="54" t="s">
        <v>75</v>
      </c>
      <c r="B373" s="76"/>
      <c r="C373" s="82"/>
      <c r="D373" s="323"/>
      <c r="E373" s="323"/>
      <c r="F373" s="323"/>
    </row>
    <row r="374" spans="1:6" ht="51">
      <c r="A374" s="17" t="s">
        <v>76</v>
      </c>
      <c r="B374" s="76"/>
      <c r="C374" s="82"/>
      <c r="D374" s="323"/>
      <c r="E374" s="323"/>
      <c r="F374" s="323"/>
    </row>
    <row r="375" spans="1:6">
      <c r="A375" s="80" t="s">
        <v>61</v>
      </c>
      <c r="B375" s="80">
        <v>1</v>
      </c>
      <c r="C375" s="82"/>
      <c r="D375" s="323"/>
      <c r="E375" s="323"/>
      <c r="F375" s="323"/>
    </row>
    <row r="376" spans="1:6">
      <c r="A376" s="80" t="s">
        <v>62</v>
      </c>
      <c r="B376" s="80"/>
      <c r="C376" s="82"/>
      <c r="D376" s="323"/>
      <c r="E376" s="323"/>
      <c r="F376" s="323"/>
    </row>
    <row r="377" spans="1:6">
      <c r="A377" s="82"/>
      <c r="B377" s="82"/>
      <c r="C377" s="82"/>
      <c r="D377" s="211"/>
      <c r="E377" s="211"/>
      <c r="F377" s="211"/>
    </row>
    <row r="378" spans="1:6">
      <c r="A378" s="54" t="s">
        <v>102</v>
      </c>
      <c r="B378" s="17"/>
      <c r="C378" s="82"/>
      <c r="D378" s="211"/>
      <c r="E378" s="211"/>
      <c r="F378" s="211"/>
    </row>
    <row r="379" spans="1:6" ht="25.5">
      <c r="A379" s="17" t="s">
        <v>77</v>
      </c>
      <c r="B379" s="17"/>
      <c r="C379" s="82"/>
      <c r="D379" s="211"/>
      <c r="E379" s="211"/>
      <c r="F379" s="211"/>
    </row>
    <row r="380" spans="1:6">
      <c r="A380" s="55" t="s">
        <v>490</v>
      </c>
      <c r="B380" s="80"/>
      <c r="C380" s="82"/>
      <c r="D380" s="211"/>
      <c r="E380" s="211"/>
      <c r="F380" s="211"/>
    </row>
    <row r="381" spans="1:6">
      <c r="A381" s="80" t="s">
        <v>79</v>
      </c>
      <c r="B381" s="80">
        <v>2</v>
      </c>
      <c r="C381" s="82"/>
      <c r="D381" s="211"/>
      <c r="E381" s="211"/>
      <c r="F381" s="211"/>
    </row>
    <row r="382" spans="1:6">
      <c r="A382" s="55" t="s">
        <v>491</v>
      </c>
      <c r="B382" s="80"/>
      <c r="C382" s="82"/>
      <c r="D382" s="211"/>
      <c r="E382" s="211"/>
      <c r="F382" s="211"/>
    </row>
    <row r="383" spans="1:6">
      <c r="A383" s="80" t="s">
        <v>152</v>
      </c>
      <c r="B383" s="80"/>
      <c r="C383" s="82"/>
      <c r="D383" s="211"/>
      <c r="E383" s="211"/>
      <c r="F383" s="211"/>
    </row>
    <row r="384" spans="1:6">
      <c r="A384" s="80" t="s">
        <v>78</v>
      </c>
      <c r="B384" s="80"/>
      <c r="C384" s="82"/>
      <c r="D384" s="211"/>
      <c r="E384" s="211"/>
      <c r="F384" s="211"/>
    </row>
    <row r="385" spans="1:6">
      <c r="A385" s="82"/>
      <c r="B385" s="82"/>
      <c r="C385" s="82"/>
      <c r="D385" s="211"/>
      <c r="E385" s="211"/>
      <c r="F385" s="211"/>
    </row>
  </sheetData>
  <mergeCells count="24">
    <mergeCell ref="A2:B3"/>
    <mergeCell ref="D2:E3"/>
    <mergeCell ref="D36:F39"/>
    <mergeCell ref="D132:F135"/>
    <mergeCell ref="D229:F232"/>
    <mergeCell ref="A50:B51"/>
    <mergeCell ref="D50:E51"/>
    <mergeCell ref="D84:F87"/>
    <mergeCell ref="A98:B99"/>
    <mergeCell ref="D98:E99"/>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s>
  <pageMargins left="0.25" right="0.25" top="0.75" bottom="0.75" header="0.3" footer="0.3"/>
  <pageSetup paperSize="9" scale="52" fitToHeight="0" orientation="portrait" horizontalDpi="4294967292" verticalDpi="4294967292" r:id="rId1"/>
</worksheet>
</file>

<file path=xl/worksheets/sheet21.xml><?xml version="1.0" encoding="utf-8"?>
<worksheet xmlns="http://schemas.openxmlformats.org/spreadsheetml/2006/main" xmlns:r="http://schemas.openxmlformats.org/officeDocument/2006/relationships">
  <sheetPr>
    <tabColor rgb="FF7030A0"/>
    <pageSetUpPr fitToPage="1"/>
  </sheetPr>
  <dimension ref="A1:F261"/>
  <sheetViews>
    <sheetView zoomScale="80" zoomScaleNormal="80" workbookViewId="0">
      <selection activeCell="B93" sqref="B93:B95"/>
    </sheetView>
  </sheetViews>
  <sheetFormatPr defaultColWidth="11.42578125" defaultRowHeight="12.75"/>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c r="A1" s="84" t="str">
        <f>'SR Area F'!A3:D3</f>
        <v>C.2.6.1 Gestione procedure di Giustizia alternativa</v>
      </c>
      <c r="B1" s="73"/>
      <c r="C1" s="73"/>
      <c r="D1" s="73"/>
      <c r="E1" s="73"/>
      <c r="F1" s="73"/>
    </row>
    <row r="2" spans="1:6" ht="12.75" customHeight="1">
      <c r="A2" s="371" t="s">
        <v>426</v>
      </c>
      <c r="B2" s="372"/>
      <c r="C2" s="74"/>
      <c r="D2" s="375" t="s">
        <v>427</v>
      </c>
      <c r="E2" s="372"/>
      <c r="F2" s="74"/>
    </row>
    <row r="3" spans="1:6" ht="30"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c r="C6" s="77"/>
      <c r="D6" s="80" t="s">
        <v>52</v>
      </c>
      <c r="E6" s="80">
        <v>1</v>
      </c>
      <c r="F6" s="77"/>
    </row>
    <row r="7" spans="1:6">
      <c r="A7" s="79" t="s">
        <v>44</v>
      </c>
      <c r="B7" s="80">
        <v>2</v>
      </c>
      <c r="C7" s="77"/>
      <c r="D7" s="80" t="s">
        <v>53</v>
      </c>
      <c r="E7" s="80"/>
      <c r="F7" s="77"/>
    </row>
    <row r="8" spans="1:6">
      <c r="A8" s="79" t="s">
        <v>45</v>
      </c>
      <c r="B8" s="80"/>
      <c r="C8" s="77"/>
      <c r="D8" s="80" t="s">
        <v>54</v>
      </c>
      <c r="E8" s="80"/>
      <c r="F8" s="77"/>
    </row>
    <row r="9" spans="1:6" ht="25.5">
      <c r="A9" s="79" t="s">
        <v>47</v>
      </c>
      <c r="B9" s="80"/>
      <c r="C9" s="77"/>
      <c r="D9" s="80" t="s">
        <v>55</v>
      </c>
      <c r="E9" s="80"/>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v>5</v>
      </c>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v>1</v>
      </c>
      <c r="C30" s="82"/>
      <c r="D30" s="80" t="s">
        <v>73</v>
      </c>
      <c r="E30" s="80"/>
      <c r="F30" s="82"/>
    </row>
    <row r="31" spans="1:6" ht="25.5">
      <c r="A31" s="213" t="s">
        <v>487</v>
      </c>
      <c r="B31" s="80"/>
      <c r="C31" s="82"/>
      <c r="D31" s="80" t="s">
        <v>74</v>
      </c>
      <c r="E31" s="80">
        <v>2</v>
      </c>
      <c r="F31" s="82"/>
    </row>
    <row r="32" spans="1:6" ht="25.5">
      <c r="A32" s="213" t="s">
        <v>488</v>
      </c>
      <c r="B32" s="80"/>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ht="12.75" customHeight="1">
      <c r="A39" s="80" t="s">
        <v>62</v>
      </c>
      <c r="B39" s="80"/>
      <c r="C39" s="82"/>
      <c r="D39" s="323"/>
      <c r="E39" s="323"/>
      <c r="F39" s="323"/>
    </row>
    <row r="40" spans="1:6" ht="24" customHeight="1">
      <c r="A40" s="82"/>
      <c r="B40" s="82"/>
      <c r="C40" s="82"/>
      <c r="D40" s="211"/>
      <c r="E40" s="211"/>
      <c r="F40" s="211"/>
    </row>
    <row r="41" spans="1:6">
      <c r="A41" s="54" t="s">
        <v>102</v>
      </c>
      <c r="B41" s="17"/>
      <c r="C41" s="82"/>
      <c r="D41" s="211"/>
      <c r="E41" s="211"/>
      <c r="F41" s="211"/>
    </row>
    <row r="42" spans="1:6" ht="25.5">
      <c r="A42" s="17" t="s">
        <v>77</v>
      </c>
      <c r="B42" s="17"/>
      <c r="C42" s="82"/>
      <c r="D42" s="211"/>
      <c r="E42" s="211"/>
      <c r="F42" s="211"/>
    </row>
    <row r="43" spans="1:6">
      <c r="A43" s="55" t="s">
        <v>490</v>
      </c>
      <c r="B43" s="80"/>
      <c r="C43" s="82"/>
      <c r="D43" s="211"/>
      <c r="E43" s="211"/>
      <c r="F43" s="211"/>
    </row>
    <row r="44" spans="1:6">
      <c r="A44" s="80" t="s">
        <v>79</v>
      </c>
      <c r="B44" s="80">
        <v>2</v>
      </c>
      <c r="C44" s="82"/>
      <c r="D44" s="211"/>
      <c r="E44" s="211"/>
      <c r="F44" s="211"/>
    </row>
    <row r="45" spans="1:6">
      <c r="A45" s="55" t="s">
        <v>491</v>
      </c>
      <c r="B45" s="80"/>
      <c r="C45" s="82"/>
      <c r="D45" s="211"/>
      <c r="E45" s="211"/>
      <c r="F45" s="211"/>
    </row>
    <row r="46" spans="1:6">
      <c r="A46" s="80" t="s">
        <v>152</v>
      </c>
      <c r="B46" s="80"/>
      <c r="C46" s="82"/>
      <c r="D46" s="211"/>
      <c r="E46" s="211"/>
      <c r="F46" s="211"/>
    </row>
    <row r="47" spans="1:6">
      <c r="A47" s="80" t="s">
        <v>78</v>
      </c>
      <c r="B47" s="80"/>
      <c r="C47" s="82"/>
      <c r="D47" s="211"/>
      <c r="E47" s="211"/>
      <c r="F47" s="211"/>
    </row>
    <row r="48" spans="1:6">
      <c r="A48" s="82"/>
      <c r="B48" s="82"/>
      <c r="C48" s="82"/>
      <c r="D48" s="211"/>
      <c r="E48" s="211"/>
      <c r="F48" s="211"/>
    </row>
    <row r="49" spans="1:6" ht="15" thickBot="1">
      <c r="A49" s="84" t="str">
        <f>'SR Area F'!A17:D17</f>
        <v>C.2.6.2. Gestione arbitrati</v>
      </c>
      <c r="B49" s="73"/>
      <c r="C49" s="73"/>
      <c r="D49" s="73"/>
      <c r="E49" s="73"/>
      <c r="F49" s="73"/>
    </row>
    <row r="50" spans="1:6">
      <c r="A50" s="371" t="s">
        <v>426</v>
      </c>
      <c r="B50" s="372"/>
      <c r="C50" s="74"/>
      <c r="D50" s="375" t="s">
        <v>427</v>
      </c>
      <c r="E50" s="372"/>
      <c r="F50" s="74"/>
    </row>
    <row r="51" spans="1:6" ht="13.5" thickBot="1">
      <c r="A51" s="373"/>
      <c r="B51" s="374"/>
      <c r="C51" s="75"/>
      <c r="D51" s="374"/>
      <c r="E51" s="374"/>
      <c r="F51" s="75"/>
    </row>
    <row r="52" spans="1:6">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v>1</v>
      </c>
      <c r="F54" s="77"/>
    </row>
    <row r="55" spans="1:6">
      <c r="A55" s="79" t="s">
        <v>44</v>
      </c>
      <c r="B55" s="80"/>
      <c r="C55" s="77"/>
      <c r="D55" s="80" t="s">
        <v>53</v>
      </c>
      <c r="E55" s="80"/>
      <c r="F55" s="77"/>
    </row>
    <row r="56" spans="1:6">
      <c r="A56" s="79" t="s">
        <v>45</v>
      </c>
      <c r="B56" s="80"/>
      <c r="C56" s="77"/>
      <c r="D56" s="80" t="s">
        <v>54</v>
      </c>
      <c r="E56" s="80"/>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v>5</v>
      </c>
      <c r="F74" s="82"/>
    </row>
    <row r="75" spans="1:6">
      <c r="A75" s="82"/>
      <c r="B75" s="82"/>
      <c r="C75" s="82"/>
      <c r="D75" s="82"/>
      <c r="E75" s="82"/>
      <c r="F75" s="82"/>
    </row>
    <row r="76" spans="1:6" ht="12.75" customHeight="1">
      <c r="A76" s="54" t="s">
        <v>67</v>
      </c>
      <c r="B76" s="76"/>
      <c r="C76" s="82"/>
      <c r="D76" s="54" t="s">
        <v>68</v>
      </c>
      <c r="E76" s="76"/>
      <c r="F76" s="82"/>
    </row>
    <row r="77" spans="1:6" ht="38.25">
      <c r="A77" s="17" t="s">
        <v>69</v>
      </c>
      <c r="B77" s="76"/>
      <c r="C77" s="82"/>
      <c r="D77" s="17" t="s">
        <v>72</v>
      </c>
      <c r="E77" s="76"/>
      <c r="F77" s="82"/>
    </row>
    <row r="78" spans="1:6">
      <c r="A78" s="80" t="s">
        <v>70</v>
      </c>
      <c r="B78" s="80">
        <v>1</v>
      </c>
      <c r="C78" s="82"/>
      <c r="D78" s="80" t="s">
        <v>73</v>
      </c>
      <c r="E78" s="80"/>
      <c r="F78" s="82"/>
    </row>
    <row r="79" spans="1:6" ht="25.5">
      <c r="A79" s="213" t="s">
        <v>487</v>
      </c>
      <c r="B79" s="80"/>
      <c r="C79" s="82"/>
      <c r="D79" s="80" t="s">
        <v>74</v>
      </c>
      <c r="E79" s="80"/>
      <c r="F79" s="82"/>
    </row>
    <row r="80" spans="1:6" ht="25.5">
      <c r="A80" s="213" t="s">
        <v>488</v>
      </c>
      <c r="B80" s="80"/>
      <c r="C80" s="82"/>
      <c r="D80" s="213" t="s">
        <v>508</v>
      </c>
      <c r="E80" s="80"/>
      <c r="F80" s="82"/>
    </row>
    <row r="81" spans="1:6" ht="25.5">
      <c r="A81" s="214" t="s">
        <v>489</v>
      </c>
      <c r="B81" s="80"/>
      <c r="C81" s="82"/>
      <c r="D81" s="233" t="s">
        <v>509</v>
      </c>
      <c r="E81" s="80"/>
      <c r="F81" s="82"/>
    </row>
    <row r="82" spans="1:6" ht="25.5">
      <c r="A82" s="86" t="s">
        <v>71</v>
      </c>
      <c r="B82" s="80"/>
      <c r="C82" s="82"/>
      <c r="D82" s="233" t="s">
        <v>510</v>
      </c>
      <c r="E82" s="80">
        <v>5</v>
      </c>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c r="A87" s="80" t="s">
        <v>62</v>
      </c>
      <c r="B87" s="80"/>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c r="C91" s="82"/>
      <c r="D91" s="211"/>
      <c r="E91" s="211"/>
      <c r="F91" s="211"/>
    </row>
    <row r="92" spans="1:6">
      <c r="A92" s="80" t="s">
        <v>79</v>
      </c>
      <c r="B92" s="80">
        <v>2</v>
      </c>
      <c r="C92" s="82"/>
      <c r="D92" s="211"/>
      <c r="E92" s="211"/>
      <c r="F92" s="211"/>
    </row>
    <row r="93" spans="1:6">
      <c r="A93" s="55" t="s">
        <v>491</v>
      </c>
      <c r="B93" s="80"/>
      <c r="C93" s="82"/>
      <c r="D93" s="211"/>
      <c r="E93" s="211"/>
      <c r="F93" s="211"/>
    </row>
    <row r="94" spans="1:6">
      <c r="A94" s="80" t="s">
        <v>152</v>
      </c>
      <c r="B94" s="80"/>
      <c r="C94" s="82"/>
      <c r="D94" s="211"/>
      <c r="E94" s="211"/>
      <c r="F94" s="211"/>
    </row>
    <row r="95" spans="1:6">
      <c r="A95" s="80" t="s">
        <v>78</v>
      </c>
      <c r="B95" s="80"/>
      <c r="C95" s="82"/>
      <c r="D95" s="211"/>
      <c r="E95" s="211"/>
      <c r="F95" s="211"/>
    </row>
    <row r="96" spans="1:6">
      <c r="A96" s="82"/>
      <c r="B96" s="82"/>
      <c r="C96" s="82"/>
      <c r="D96" s="211"/>
      <c r="E96" s="211"/>
      <c r="F96" s="211"/>
    </row>
    <row r="113" ht="12.75" customHeight="1"/>
    <row r="150" ht="12.75" customHeight="1"/>
    <row r="187" ht="12.75" customHeight="1"/>
    <row r="224" ht="12.75" customHeight="1"/>
    <row r="261" ht="12.75" customHeight="1"/>
  </sheetData>
  <mergeCells count="6">
    <mergeCell ref="D84:F87"/>
    <mergeCell ref="A2:B3"/>
    <mergeCell ref="D2:E3"/>
    <mergeCell ref="D36:F39"/>
    <mergeCell ref="A50:B51"/>
    <mergeCell ref="D50:E51"/>
  </mergeCells>
  <pageMargins left="0.25" right="0.25" top="0.75" bottom="0.75" header="0.3" footer="0.3"/>
  <pageSetup paperSize="9" scale="52"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sheetPr enableFormatConditionsCalculation="0">
    <tabColor rgb="FF008000"/>
    <pageSetUpPr fitToPage="1"/>
  </sheetPr>
  <dimension ref="A1:D145"/>
  <sheetViews>
    <sheetView topLeftCell="A49" zoomScale="90" zoomScaleNormal="90" workbookViewId="0">
      <selection activeCell="A58" sqref="A58"/>
    </sheetView>
  </sheetViews>
  <sheetFormatPr defaultColWidth="11.42578125" defaultRowHeight="15"/>
  <cols>
    <col min="1" max="1" width="127.42578125" style="6" customWidth="1"/>
    <col min="2" max="2" width="5.28515625" customWidth="1"/>
    <col min="3" max="3" width="2.28515625" customWidth="1"/>
    <col min="4" max="4" width="46.85546875" customWidth="1"/>
  </cols>
  <sheetData>
    <row r="1" spans="1:4" ht="15.75">
      <c r="A1" s="9" t="s">
        <v>112</v>
      </c>
      <c r="D1" s="9" t="s">
        <v>266</v>
      </c>
    </row>
    <row r="2" spans="1:4" ht="29.1" customHeight="1">
      <c r="A2" s="315" t="s">
        <v>314</v>
      </c>
      <c r="D2" s="150" t="s">
        <v>318</v>
      </c>
    </row>
    <row r="3" spans="1:4" ht="24.75" customHeight="1">
      <c r="A3" s="316"/>
      <c r="D3" s="150" t="s">
        <v>267</v>
      </c>
    </row>
    <row r="4" spans="1:4" ht="29.1" customHeight="1">
      <c r="A4" s="316"/>
      <c r="D4" s="148" t="s">
        <v>268</v>
      </c>
    </row>
    <row r="5" spans="1:4" ht="29.1" customHeight="1">
      <c r="A5" s="316"/>
      <c r="D5" s="149" t="s">
        <v>414</v>
      </c>
    </row>
    <row r="6" spans="1:4" ht="29.1" customHeight="1">
      <c r="A6" s="316"/>
      <c r="D6" s="151" t="s">
        <v>272</v>
      </c>
    </row>
    <row r="7" spans="1:4" ht="29.1" customHeight="1">
      <c r="A7" s="317"/>
      <c r="D7" s="148" t="s">
        <v>270</v>
      </c>
    </row>
    <row r="8" spans="1:4" ht="29.1" customHeight="1">
      <c r="A8" s="152"/>
      <c r="D8" s="150" t="s">
        <v>271</v>
      </c>
    </row>
    <row r="9" spans="1:4" ht="19.5" customHeight="1">
      <c r="A9" s="40" t="s">
        <v>8</v>
      </c>
    </row>
    <row r="10" spans="1:4" ht="12.75">
      <c r="A10" s="151" t="s">
        <v>384</v>
      </c>
      <c r="B10" t="s">
        <v>318</v>
      </c>
    </row>
    <row r="11" spans="1:4" ht="12.75">
      <c r="A11" s="151" t="s">
        <v>363</v>
      </c>
      <c r="B11" t="s">
        <v>318</v>
      </c>
    </row>
    <row r="12" spans="1:4" ht="12.75">
      <c r="A12" s="151" t="s">
        <v>319</v>
      </c>
      <c r="B12" t="s">
        <v>318</v>
      </c>
    </row>
    <row r="13" spans="1:4" ht="12.75">
      <c r="A13" s="151" t="s">
        <v>328</v>
      </c>
      <c r="B13" t="s">
        <v>318</v>
      </c>
    </row>
    <row r="14" spans="1:4" ht="12.75">
      <c r="A14" s="151" t="s">
        <v>320</v>
      </c>
      <c r="B14" t="s">
        <v>318</v>
      </c>
    </row>
    <row r="15" spans="1:4" ht="12.75">
      <c r="A15" s="151" t="s">
        <v>321</v>
      </c>
      <c r="B15" t="s">
        <v>269</v>
      </c>
    </row>
    <row r="16" spans="1:4" ht="12.75">
      <c r="A16" s="151" t="s">
        <v>387</v>
      </c>
      <c r="B16" t="s">
        <v>267</v>
      </c>
    </row>
    <row r="17" spans="1:2" ht="12.75">
      <c r="A17" s="151" t="s">
        <v>322</v>
      </c>
      <c r="B17" t="s">
        <v>267</v>
      </c>
    </row>
    <row r="18" spans="1:2" ht="12.75">
      <c r="A18" s="151" t="s">
        <v>323</v>
      </c>
      <c r="B18" t="s">
        <v>268</v>
      </c>
    </row>
    <row r="19" spans="1:2" ht="12.75">
      <c r="A19" s="151" t="s">
        <v>334</v>
      </c>
      <c r="B19" t="s">
        <v>268</v>
      </c>
    </row>
    <row r="20" spans="1:2" ht="12.75">
      <c r="A20" s="151" t="s">
        <v>324</v>
      </c>
      <c r="B20" t="s">
        <v>268</v>
      </c>
    </row>
    <row r="21" spans="1:2" ht="26.25" customHeight="1">
      <c r="A21" s="151" t="s">
        <v>385</v>
      </c>
      <c r="B21" t="s">
        <v>268</v>
      </c>
    </row>
    <row r="22" spans="1:2" ht="12.75">
      <c r="A22" s="151" t="s">
        <v>325</v>
      </c>
      <c r="B22" t="s">
        <v>268</v>
      </c>
    </row>
    <row r="23" spans="1:2" ht="12.75">
      <c r="A23" s="151" t="s">
        <v>326</v>
      </c>
      <c r="B23" t="s">
        <v>272</v>
      </c>
    </row>
    <row r="24" spans="1:2" ht="12.75">
      <c r="A24" s="151" t="s">
        <v>327</v>
      </c>
      <c r="B24" t="s">
        <v>272</v>
      </c>
    </row>
    <row r="25" spans="1:2" ht="12.75">
      <c r="A25" s="151" t="s">
        <v>364</v>
      </c>
      <c r="B25" t="s">
        <v>270</v>
      </c>
    </row>
    <row r="26" spans="1:2" ht="12.75">
      <c r="A26" s="151" t="s">
        <v>329</v>
      </c>
      <c r="B26" t="s">
        <v>270</v>
      </c>
    </row>
    <row r="27" spans="1:2" ht="12.75">
      <c r="A27" s="151" t="s">
        <v>330</v>
      </c>
      <c r="B27" t="s">
        <v>271</v>
      </c>
    </row>
    <row r="28" spans="1:2" ht="12.75">
      <c r="A28" s="151" t="s">
        <v>331</v>
      </c>
      <c r="B28" t="s">
        <v>272</v>
      </c>
    </row>
    <row r="29" spans="1:2" ht="12.75">
      <c r="A29" s="151" t="s">
        <v>332</v>
      </c>
      <c r="B29" t="s">
        <v>272</v>
      </c>
    </row>
    <row r="30" spans="1:2" ht="12.75">
      <c r="A30" s="151" t="s">
        <v>333</v>
      </c>
      <c r="B30" t="s">
        <v>271</v>
      </c>
    </row>
    <row r="31" spans="1:2" ht="12.75">
      <c r="A31" s="151" t="s">
        <v>344</v>
      </c>
      <c r="B31" t="s">
        <v>318</v>
      </c>
    </row>
    <row r="32" spans="1:2" ht="26.25" customHeight="1">
      <c r="A32" s="41"/>
    </row>
    <row r="33" spans="1:2">
      <c r="A33" s="40" t="s">
        <v>9</v>
      </c>
    </row>
    <row r="34" spans="1:2" ht="25.5">
      <c r="A34" s="151" t="s">
        <v>114</v>
      </c>
      <c r="B34" t="s">
        <v>318</v>
      </c>
    </row>
    <row r="35" spans="1:2" ht="25.5">
      <c r="A35" s="151" t="s">
        <v>115</v>
      </c>
      <c r="B35" t="s">
        <v>318</v>
      </c>
    </row>
    <row r="36" spans="1:2" ht="12.75">
      <c r="A36" s="151" t="s">
        <v>116</v>
      </c>
      <c r="B36" t="s">
        <v>318</v>
      </c>
    </row>
    <row r="37" spans="1:2" ht="12.75">
      <c r="A37" s="151" t="s">
        <v>117</v>
      </c>
      <c r="B37" t="s">
        <v>270</v>
      </c>
    </row>
    <row r="38" spans="1:2" ht="25.5">
      <c r="A38" s="151" t="s">
        <v>118</v>
      </c>
      <c r="B38" t="s">
        <v>270</v>
      </c>
    </row>
    <row r="39" spans="1:2" ht="25.5">
      <c r="A39" s="151" t="s">
        <v>119</v>
      </c>
      <c r="B39" t="s">
        <v>270</v>
      </c>
    </row>
    <row r="40" spans="1:2" ht="25.5">
      <c r="A40" s="151" t="s">
        <v>120</v>
      </c>
      <c r="B40" t="s">
        <v>272</v>
      </c>
    </row>
    <row r="41" spans="1:2" ht="12.75">
      <c r="A41" s="151" t="s">
        <v>275</v>
      </c>
      <c r="B41" t="s">
        <v>267</v>
      </c>
    </row>
    <row r="42" spans="1:2" ht="12.75">
      <c r="A42" s="151" t="s">
        <v>276</v>
      </c>
      <c r="B42" t="s">
        <v>272</v>
      </c>
    </row>
    <row r="43" spans="1:2" ht="12.75">
      <c r="A43" s="151" t="s">
        <v>277</v>
      </c>
      <c r="B43" t="s">
        <v>271</v>
      </c>
    </row>
    <row r="44" spans="1:2" ht="12.75">
      <c r="A44" s="151" t="s">
        <v>458</v>
      </c>
      <c r="B44" t="s">
        <v>270</v>
      </c>
    </row>
    <row r="45" spans="1:2" ht="12.75">
      <c r="A45" s="151" t="s">
        <v>459</v>
      </c>
      <c r="B45" t="s">
        <v>270</v>
      </c>
    </row>
    <row r="46" spans="1:2" ht="12.75">
      <c r="A46" s="151" t="s">
        <v>460</v>
      </c>
      <c r="B46" t="s">
        <v>318</v>
      </c>
    </row>
    <row r="47" spans="1:2" ht="12.75">
      <c r="A47" s="151" t="s">
        <v>461</v>
      </c>
      <c r="B47" t="s">
        <v>318</v>
      </c>
    </row>
    <row r="48" spans="1:2" ht="12.75">
      <c r="A48" s="151" t="s">
        <v>462</v>
      </c>
      <c r="B48" t="s">
        <v>318</v>
      </c>
    </row>
    <row r="49" spans="1:2" ht="12.75">
      <c r="A49" s="151" t="s">
        <v>463</v>
      </c>
      <c r="B49" t="s">
        <v>318</v>
      </c>
    </row>
    <row r="50" spans="1:2" ht="12.75">
      <c r="A50" s="151" t="s">
        <v>464</v>
      </c>
      <c r="B50" t="s">
        <v>271</v>
      </c>
    </row>
    <row r="51" spans="1:2" ht="12.75">
      <c r="A51" s="151" t="s">
        <v>465</v>
      </c>
      <c r="B51" t="s">
        <v>270</v>
      </c>
    </row>
    <row r="52" spans="1:2" ht="12.75">
      <c r="A52" s="151" t="s">
        <v>466</v>
      </c>
      <c r="B52" t="s">
        <v>318</v>
      </c>
    </row>
    <row r="53" spans="1:2" ht="12.75">
      <c r="A53" s="151" t="s">
        <v>467</v>
      </c>
      <c r="B53" t="s">
        <v>269</v>
      </c>
    </row>
    <row r="54" spans="1:2" ht="12.75">
      <c r="A54" s="151" t="s">
        <v>468</v>
      </c>
      <c r="B54" t="s">
        <v>267</v>
      </c>
    </row>
    <row r="55" spans="1:2" ht="12.75">
      <c r="A55" s="151" t="s">
        <v>469</v>
      </c>
      <c r="B55" t="s">
        <v>267</v>
      </c>
    </row>
    <row r="56" spans="1:2" ht="12.75">
      <c r="A56" s="151" t="s">
        <v>470</v>
      </c>
      <c r="B56" t="s">
        <v>267</v>
      </c>
    </row>
    <row r="57" spans="1:2" ht="12.75">
      <c r="A57" s="151" t="s">
        <v>471</v>
      </c>
      <c r="B57" t="s">
        <v>267</v>
      </c>
    </row>
    <row r="58" spans="1:2" ht="12.75">
      <c r="A58" s="151" t="s">
        <v>472</v>
      </c>
      <c r="B58" t="s">
        <v>268</v>
      </c>
    </row>
    <row r="59" spans="1:2" ht="25.5">
      <c r="A59" s="151" t="s">
        <v>473</v>
      </c>
      <c r="B59" t="s">
        <v>268</v>
      </c>
    </row>
    <row r="60" spans="1:2" ht="12.75">
      <c r="A60" s="151" t="s">
        <v>474</v>
      </c>
      <c r="B60" t="s">
        <v>267</v>
      </c>
    </row>
    <row r="61" spans="1:2" ht="12.75">
      <c r="A61" s="151" t="s">
        <v>475</v>
      </c>
      <c r="B61" t="s">
        <v>270</v>
      </c>
    </row>
    <row r="62" spans="1:2" ht="12.75">
      <c r="A62" s="151" t="s">
        <v>476</v>
      </c>
      <c r="B62" t="s">
        <v>272</v>
      </c>
    </row>
    <row r="63" spans="1:2" ht="12.75">
      <c r="A63" s="151" t="s">
        <v>477</v>
      </c>
      <c r="B63" t="s">
        <v>272</v>
      </c>
    </row>
    <row r="64" spans="1:2" ht="12.75">
      <c r="A64" s="151" t="s">
        <v>690</v>
      </c>
      <c r="B64" t="s">
        <v>272</v>
      </c>
    </row>
    <row r="65" spans="1:2" ht="12.75">
      <c r="A65" s="151" t="s">
        <v>478</v>
      </c>
      <c r="B65" t="s">
        <v>271</v>
      </c>
    </row>
    <row r="66" spans="1:2" ht="12.75">
      <c r="A66" s="151" t="s">
        <v>479</v>
      </c>
      <c r="B66" t="s">
        <v>272</v>
      </c>
    </row>
    <row r="67" spans="1:2" ht="12.75">
      <c r="A67" s="151" t="s">
        <v>480</v>
      </c>
      <c r="B67" t="s">
        <v>272</v>
      </c>
    </row>
    <row r="68" spans="1:2" ht="12.75">
      <c r="A68" s="246" t="s">
        <v>623</v>
      </c>
      <c r="B68" t="s">
        <v>268</v>
      </c>
    </row>
    <row r="69" spans="1:2" ht="12.75">
      <c r="A69" s="151" t="s">
        <v>624</v>
      </c>
      <c r="B69" t="s">
        <v>318</v>
      </c>
    </row>
    <row r="70" spans="1:2" ht="12.75">
      <c r="A70" s="151" t="s">
        <v>625</v>
      </c>
      <c r="B70" t="s">
        <v>318</v>
      </c>
    </row>
    <row r="71" spans="1:2" ht="12.75">
      <c r="A71" s="151" t="s">
        <v>626</v>
      </c>
      <c r="B71" t="s">
        <v>272</v>
      </c>
    </row>
    <row r="72" spans="1:2" ht="12.75">
      <c r="A72" s="151" t="s">
        <v>627</v>
      </c>
      <c r="B72" t="s">
        <v>414</v>
      </c>
    </row>
    <row r="73" spans="1:2" ht="12.75">
      <c r="A73" s="151" t="s">
        <v>649</v>
      </c>
      <c r="B73" t="s">
        <v>318</v>
      </c>
    </row>
    <row r="74" spans="1:2" ht="12.75">
      <c r="A74" s="151" t="s">
        <v>673</v>
      </c>
      <c r="B74" t="s">
        <v>272</v>
      </c>
    </row>
    <row r="75" spans="1:2" ht="12.75">
      <c r="A75" s="151" t="s">
        <v>674</v>
      </c>
      <c r="B75" t="s">
        <v>414</v>
      </c>
    </row>
    <row r="76" spans="1:2" ht="12.75">
      <c r="A76" s="151" t="s">
        <v>679</v>
      </c>
      <c r="B76" t="s">
        <v>272</v>
      </c>
    </row>
    <row r="77" spans="1:2" ht="12.75">
      <c r="A77" s="151" t="s">
        <v>680</v>
      </c>
      <c r="B77" t="s">
        <v>272</v>
      </c>
    </row>
    <row r="78" spans="1:2" ht="12.75">
      <c r="A78" s="235"/>
    </row>
    <row r="79" spans="1:2" ht="14.25">
      <c r="A79" s="249"/>
    </row>
    <row r="81" spans="1:2" ht="30">
      <c r="A81" s="40" t="s">
        <v>24</v>
      </c>
    </row>
    <row r="82" spans="1:2" ht="12.75">
      <c r="A82" s="151" t="s">
        <v>342</v>
      </c>
      <c r="B82" t="s">
        <v>270</v>
      </c>
    </row>
    <row r="83" spans="1:2" ht="12.75">
      <c r="A83" s="151" t="s">
        <v>335</v>
      </c>
      <c r="B83" t="s">
        <v>270</v>
      </c>
    </row>
    <row r="84" spans="1:2" ht="12.75">
      <c r="A84" s="151" t="s">
        <v>336</v>
      </c>
      <c r="B84" t="s">
        <v>272</v>
      </c>
    </row>
    <row r="85" spans="1:2" ht="12.75">
      <c r="A85" s="151" t="s">
        <v>337</v>
      </c>
      <c r="B85" t="s">
        <v>318</v>
      </c>
    </row>
    <row r="86" spans="1:2" ht="12.75">
      <c r="A86" s="151" t="s">
        <v>365</v>
      </c>
      <c r="B86" t="s">
        <v>270</v>
      </c>
    </row>
    <row r="87" spans="1:2" ht="12.75">
      <c r="A87" s="151" t="s">
        <v>341</v>
      </c>
      <c r="B87" t="s">
        <v>271</v>
      </c>
    </row>
    <row r="88" spans="1:2" ht="12.75">
      <c r="A88" s="151" t="s">
        <v>338</v>
      </c>
      <c r="B88" t="s">
        <v>272</v>
      </c>
    </row>
    <row r="89" spans="1:2" ht="12.75">
      <c r="A89" s="151" t="s">
        <v>339</v>
      </c>
      <c r="B89" t="s">
        <v>272</v>
      </c>
    </row>
    <row r="90" spans="1:2" ht="12.75">
      <c r="A90" s="151" t="s">
        <v>340</v>
      </c>
      <c r="B90" t="s">
        <v>268</v>
      </c>
    </row>
    <row r="91" spans="1:2" ht="12.75">
      <c r="A91" s="151" t="s">
        <v>343</v>
      </c>
      <c r="B91" t="s">
        <v>271</v>
      </c>
    </row>
    <row r="92" spans="1:2" ht="12.75">
      <c r="A92" s="151" t="s">
        <v>366</v>
      </c>
      <c r="B92" t="s">
        <v>318</v>
      </c>
    </row>
    <row r="93" spans="1:2" ht="12.75">
      <c r="A93" s="164"/>
    </row>
    <row r="94" spans="1:2" ht="12.75">
      <c r="A94" s="165" t="s">
        <v>25</v>
      </c>
    </row>
    <row r="95" spans="1:2" ht="12.75">
      <c r="A95" s="151" t="s">
        <v>345</v>
      </c>
      <c r="B95" t="s">
        <v>270</v>
      </c>
    </row>
    <row r="96" spans="1:2" ht="12.75">
      <c r="A96" s="151" t="s">
        <v>346</v>
      </c>
      <c r="B96" t="s">
        <v>270</v>
      </c>
    </row>
    <row r="97" spans="1:2" ht="12.75">
      <c r="A97" s="151" t="s">
        <v>347</v>
      </c>
      <c r="B97" t="s">
        <v>272</v>
      </c>
    </row>
    <row r="98" spans="1:2" ht="12.75">
      <c r="A98" s="151" t="s">
        <v>348</v>
      </c>
      <c r="B98" t="s">
        <v>318</v>
      </c>
    </row>
    <row r="99" spans="1:2" ht="12.75">
      <c r="A99" s="151" t="s">
        <v>367</v>
      </c>
      <c r="B99" t="s">
        <v>270</v>
      </c>
    </row>
    <row r="100" spans="1:2" ht="12.75">
      <c r="A100" s="151" t="s">
        <v>349</v>
      </c>
      <c r="B100" t="s">
        <v>271</v>
      </c>
    </row>
    <row r="101" spans="1:2" ht="12.75">
      <c r="A101" s="151" t="s">
        <v>506</v>
      </c>
      <c r="B101" t="s">
        <v>272</v>
      </c>
    </row>
    <row r="102" spans="1:2" ht="12.75">
      <c r="A102" s="151" t="s">
        <v>507</v>
      </c>
      <c r="B102" t="s">
        <v>270</v>
      </c>
    </row>
    <row r="103" spans="1:2" ht="12.75">
      <c r="A103" s="151" t="s">
        <v>350</v>
      </c>
      <c r="B103" t="s">
        <v>268</v>
      </c>
    </row>
    <row r="104" spans="1:2" ht="12.75">
      <c r="A104" s="151" t="s">
        <v>351</v>
      </c>
      <c r="B104" t="s">
        <v>271</v>
      </c>
    </row>
    <row r="105" spans="1:2" ht="12.75">
      <c r="A105" s="151" t="s">
        <v>368</v>
      </c>
      <c r="B105" t="s">
        <v>318</v>
      </c>
    </row>
    <row r="106" spans="1:2" ht="12.75">
      <c r="A106" s="151" t="s">
        <v>352</v>
      </c>
      <c r="B106" t="s">
        <v>318</v>
      </c>
    </row>
    <row r="107" spans="1:2" ht="12.75">
      <c r="A107" s="151" t="s">
        <v>358</v>
      </c>
      <c r="B107" t="s">
        <v>318</v>
      </c>
    </row>
    <row r="108" spans="1:2" ht="12.75">
      <c r="A108" s="151" t="s">
        <v>357</v>
      </c>
      <c r="B108" t="s">
        <v>318</v>
      </c>
    </row>
    <row r="109" spans="1:2" ht="12.75">
      <c r="A109" s="151" t="s">
        <v>353</v>
      </c>
      <c r="B109" t="s">
        <v>269</v>
      </c>
    </row>
    <row r="110" spans="1:2" ht="12.75">
      <c r="A110" s="151" t="s">
        <v>386</v>
      </c>
      <c r="B110" t="s">
        <v>267</v>
      </c>
    </row>
    <row r="111" spans="1:2" ht="12.75">
      <c r="A111" s="151" t="s">
        <v>354</v>
      </c>
      <c r="B111" t="s">
        <v>267</v>
      </c>
    </row>
    <row r="112" spans="1:2" ht="12.75">
      <c r="A112" s="151" t="s">
        <v>355</v>
      </c>
      <c r="B112" t="s">
        <v>268</v>
      </c>
    </row>
    <row r="113" spans="1:2" ht="12.75">
      <c r="A113" s="151" t="s">
        <v>356</v>
      </c>
      <c r="B113" t="s">
        <v>268</v>
      </c>
    </row>
    <row r="114" spans="1:2" ht="12.75">
      <c r="A114" s="151" t="s">
        <v>436</v>
      </c>
      <c r="B114" t="s">
        <v>268</v>
      </c>
    </row>
    <row r="115" spans="1:2" ht="25.5">
      <c r="A115" s="151" t="s">
        <v>359</v>
      </c>
      <c r="B115" t="s">
        <v>268</v>
      </c>
    </row>
    <row r="116" spans="1:2" ht="12.75">
      <c r="A116" s="151" t="s">
        <v>362</v>
      </c>
      <c r="B116" t="s">
        <v>268</v>
      </c>
    </row>
    <row r="117" spans="1:2" ht="12.75">
      <c r="A117" s="151" t="s">
        <v>360</v>
      </c>
      <c r="B117" t="s">
        <v>270</v>
      </c>
    </row>
    <row r="118" spans="1:2" ht="13.5" customHeight="1">
      <c r="A118" s="151" t="s">
        <v>361</v>
      </c>
      <c r="B118" t="s">
        <v>271</v>
      </c>
    </row>
    <row r="119" spans="1:2" ht="12.75">
      <c r="A119" s="151"/>
    </row>
    <row r="120" spans="1:2" ht="12.75">
      <c r="A120" s="164"/>
    </row>
    <row r="121" spans="1:2" ht="12.75">
      <c r="A121" s="165" t="s">
        <v>303</v>
      </c>
    </row>
    <row r="122" spans="1:2" ht="12.75">
      <c r="A122" s="151" t="s">
        <v>369</v>
      </c>
      <c r="B122" t="s">
        <v>270</v>
      </c>
    </row>
    <row r="123" spans="1:2" ht="12.75">
      <c r="A123" s="151" t="s">
        <v>370</v>
      </c>
      <c r="B123" t="s">
        <v>270</v>
      </c>
    </row>
    <row r="124" spans="1:2" ht="12.75">
      <c r="A124" s="151" t="s">
        <v>371</v>
      </c>
      <c r="B124" t="s">
        <v>272</v>
      </c>
    </row>
    <row r="125" spans="1:2" ht="12.75">
      <c r="A125" s="151" t="s">
        <v>372</v>
      </c>
      <c r="B125" t="s">
        <v>318</v>
      </c>
    </row>
    <row r="126" spans="1:2" ht="25.5">
      <c r="A126" s="151" t="s">
        <v>373</v>
      </c>
      <c r="B126" t="s">
        <v>268</v>
      </c>
    </row>
    <row r="127" spans="1:2" ht="12.75">
      <c r="A127" s="151" t="s">
        <v>374</v>
      </c>
      <c r="B127" t="s">
        <v>271</v>
      </c>
    </row>
    <row r="128" spans="1:2" ht="12.75">
      <c r="A128" s="151" t="s">
        <v>375</v>
      </c>
      <c r="B128" t="s">
        <v>272</v>
      </c>
    </row>
    <row r="129" spans="1:2" ht="12.75">
      <c r="A129" s="151" t="s">
        <v>376</v>
      </c>
      <c r="B129" t="s">
        <v>272</v>
      </c>
    </row>
    <row r="130" spans="1:2" ht="12.75">
      <c r="A130" s="151" t="s">
        <v>377</v>
      </c>
      <c r="B130" t="s">
        <v>268</v>
      </c>
    </row>
    <row r="131" spans="1:2" ht="12.75">
      <c r="A131" s="151" t="s">
        <v>378</v>
      </c>
      <c r="B131" t="s">
        <v>271</v>
      </c>
    </row>
    <row r="133" spans="1:2" ht="12.75">
      <c r="A133" s="165" t="s">
        <v>439</v>
      </c>
    </row>
    <row r="134" spans="1:2" ht="12.75">
      <c r="A134" s="151" t="s">
        <v>443</v>
      </c>
      <c r="B134" t="s">
        <v>270</v>
      </c>
    </row>
    <row r="135" spans="1:2" ht="12.75">
      <c r="A135" s="151" t="s">
        <v>444</v>
      </c>
      <c r="B135" t="s">
        <v>414</v>
      </c>
    </row>
    <row r="136" spans="1:2" ht="12.75">
      <c r="A136" s="151" t="s">
        <v>445</v>
      </c>
      <c r="B136" t="s">
        <v>270</v>
      </c>
    </row>
    <row r="137" spans="1:2" ht="12.75">
      <c r="A137" s="151" t="s">
        <v>446</v>
      </c>
      <c r="B137" t="s">
        <v>270</v>
      </c>
    </row>
    <row r="138" spans="1:2" ht="12.75">
      <c r="A138" s="151" t="s">
        <v>447</v>
      </c>
      <c r="B138" t="s">
        <v>414</v>
      </c>
    </row>
    <row r="139" spans="1:2" ht="25.5">
      <c r="A139" s="151" t="s">
        <v>448</v>
      </c>
      <c r="B139" t="s">
        <v>268</v>
      </c>
    </row>
    <row r="140" spans="1:2" ht="12.75">
      <c r="A140" s="151" t="s">
        <v>449</v>
      </c>
      <c r="B140" t="s">
        <v>272</v>
      </c>
    </row>
    <row r="141" spans="1:2" ht="12.75">
      <c r="A141" s="151" t="s">
        <v>450</v>
      </c>
      <c r="B141" t="s">
        <v>272</v>
      </c>
    </row>
    <row r="142" spans="1:2" ht="12.75">
      <c r="A142" s="151" t="s">
        <v>451</v>
      </c>
      <c r="B142" t="s">
        <v>272</v>
      </c>
    </row>
    <row r="143" spans="1:2" ht="12.75">
      <c r="A143" s="151" t="s">
        <v>452</v>
      </c>
      <c r="B143" t="s">
        <v>268</v>
      </c>
    </row>
    <row r="144" spans="1:2" ht="12.75">
      <c r="A144" s="151" t="s">
        <v>453</v>
      </c>
      <c r="B144" t="s">
        <v>271</v>
      </c>
    </row>
    <row r="145" spans="1:2" ht="12.75">
      <c r="A145" s="151" t="s">
        <v>454</v>
      </c>
      <c r="B145" t="s">
        <v>272</v>
      </c>
    </row>
  </sheetData>
  <mergeCells count="1">
    <mergeCell ref="A2:A7"/>
  </mergeCells>
  <dataValidations count="1">
    <dataValidation type="list" allowBlank="1" showInputMessage="1" showErrorMessage="1" sqref="B134:B145 B95:B118 B82:B92 B10:B31 B122:B131 B34:B79">
      <formula1>$D$2:$D$8</formula1>
    </dataValidation>
  </dataValidations>
  <pageMargins left="0.23622047244094491" right="0.23622047244094491" top="0.74803149606299213" bottom="0.74803149606299213" header="0.31496062992125984" footer="0.31496062992125984"/>
  <pageSetup paperSize="9" scale="74" fitToHeight="0" orientation="landscape" verticalDpi="4294967292" r:id="rId1"/>
</worksheet>
</file>

<file path=xl/worksheets/sheet4.xml><?xml version="1.0" encoding="utf-8"?>
<worksheet xmlns="http://schemas.openxmlformats.org/spreadsheetml/2006/main" xmlns:r="http://schemas.openxmlformats.org/officeDocument/2006/relationships">
  <sheetPr enableFormatConditionsCalculation="0">
    <tabColor rgb="FF008000"/>
    <pageSetUpPr fitToPage="1"/>
  </sheetPr>
  <dimension ref="A1:G89"/>
  <sheetViews>
    <sheetView zoomScale="80" zoomScaleNormal="80" workbookViewId="0">
      <pane ySplit="6" topLeftCell="A88" activePane="bottomLeft" state="frozen"/>
      <selection pane="bottomLeft" activeCell="G23" sqref="G23"/>
    </sheetView>
  </sheetViews>
  <sheetFormatPr defaultColWidth="11.42578125" defaultRowHeight="12.75"/>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c r="A1" s="318" t="s">
        <v>1</v>
      </c>
      <c r="B1" s="319"/>
      <c r="C1" s="319"/>
      <c r="D1" s="35"/>
      <c r="E1" s="319" t="s">
        <v>4</v>
      </c>
      <c r="F1" s="319"/>
      <c r="G1" s="319"/>
    </row>
    <row r="2" spans="1:7" ht="31.5">
      <c r="A2" s="166" t="s">
        <v>122</v>
      </c>
      <c r="B2" s="34"/>
      <c r="C2" s="33" t="s">
        <v>148</v>
      </c>
      <c r="D2" s="292"/>
      <c r="E2" s="33" t="s">
        <v>124</v>
      </c>
      <c r="F2" s="34"/>
      <c r="G2" s="33" t="s">
        <v>125</v>
      </c>
    </row>
    <row r="3" spans="1:7" s="49" customFormat="1" ht="15" customHeight="1">
      <c r="A3" s="320" t="s">
        <v>123</v>
      </c>
      <c r="B3" s="273"/>
      <c r="C3" s="321" t="s">
        <v>154</v>
      </c>
      <c r="D3" s="274"/>
      <c r="E3" s="321" t="s">
        <v>123</v>
      </c>
      <c r="F3" s="273"/>
      <c r="G3" s="322" t="s">
        <v>126</v>
      </c>
    </row>
    <row r="4" spans="1:7" s="49" customFormat="1" ht="15" customHeight="1">
      <c r="A4" s="320"/>
      <c r="B4" s="274"/>
      <c r="C4" s="321"/>
      <c r="D4" s="274"/>
      <c r="E4" s="321"/>
      <c r="F4" s="274"/>
      <c r="G4" s="322"/>
    </row>
    <row r="5" spans="1:7" s="49" customFormat="1" ht="15" customHeight="1">
      <c r="A5" s="320"/>
      <c r="B5" s="274"/>
      <c r="C5" s="321"/>
      <c r="D5" s="274"/>
      <c r="E5" s="321"/>
      <c r="F5" s="274"/>
      <c r="G5" s="322"/>
    </row>
    <row r="6" spans="1:7" s="49" customFormat="1" ht="15" customHeight="1">
      <c r="A6" s="320"/>
      <c r="B6" s="274"/>
      <c r="C6" s="321"/>
      <c r="D6" s="274"/>
      <c r="E6" s="321"/>
      <c r="F6" s="274"/>
      <c r="G6" s="322"/>
    </row>
    <row r="7" spans="1:7" s="50" customFormat="1" ht="225" customHeight="1">
      <c r="A7" s="251"/>
      <c r="B7" s="275"/>
      <c r="C7" s="282" t="s">
        <v>146</v>
      </c>
      <c r="D7" s="275"/>
      <c r="E7" s="294" t="s">
        <v>153</v>
      </c>
      <c r="F7" s="275"/>
      <c r="G7" s="264"/>
    </row>
    <row r="8" spans="1:7" s="50" customFormat="1" ht="26.25" customHeight="1">
      <c r="A8" s="252"/>
      <c r="B8" s="275"/>
      <c r="C8" s="282"/>
      <c r="D8" s="275"/>
      <c r="E8" s="294"/>
      <c r="F8" s="275"/>
      <c r="G8" s="264"/>
    </row>
    <row r="9" spans="1:7" s="11" customFormat="1" ht="38.25">
      <c r="A9" s="253" t="s">
        <v>404</v>
      </c>
      <c r="B9" s="276"/>
      <c r="C9" s="283" t="s">
        <v>415</v>
      </c>
      <c r="D9" s="276"/>
      <c r="E9" s="295" t="s">
        <v>381</v>
      </c>
      <c r="F9" s="276"/>
      <c r="G9" s="265" t="s">
        <v>382</v>
      </c>
    </row>
    <row r="10" spans="1:7" s="11" customFormat="1" ht="39.75" customHeight="1">
      <c r="A10" s="253" t="s">
        <v>405</v>
      </c>
      <c r="B10" s="277"/>
      <c r="C10" s="284" t="s">
        <v>416</v>
      </c>
      <c r="D10" s="276"/>
      <c r="E10" s="286" t="s">
        <v>388</v>
      </c>
      <c r="F10" s="277"/>
      <c r="G10" s="266" t="s">
        <v>403</v>
      </c>
    </row>
    <row r="11" spans="1:7" s="11" customFormat="1" ht="38.25">
      <c r="A11" s="253" t="s">
        <v>406</v>
      </c>
      <c r="B11" s="277"/>
      <c r="C11" s="285" t="s">
        <v>417</v>
      </c>
      <c r="D11" s="276"/>
      <c r="E11" s="285" t="s">
        <v>401</v>
      </c>
      <c r="F11" s="277"/>
      <c r="G11" s="267" t="s">
        <v>424</v>
      </c>
    </row>
    <row r="12" spans="1:7" s="11" customFormat="1" ht="38.25">
      <c r="A12" s="253" t="s">
        <v>389</v>
      </c>
      <c r="B12" s="277"/>
      <c r="C12" s="286" t="s">
        <v>159</v>
      </c>
      <c r="D12" s="276"/>
      <c r="E12" s="286" t="s">
        <v>402</v>
      </c>
      <c r="F12" s="277"/>
      <c r="G12" s="268" t="s">
        <v>250</v>
      </c>
    </row>
    <row r="13" spans="1:7" s="11" customFormat="1" ht="51">
      <c r="A13" s="253" t="s">
        <v>390</v>
      </c>
      <c r="B13" s="277"/>
      <c r="C13" s="285" t="s">
        <v>160</v>
      </c>
      <c r="D13" s="276"/>
      <c r="E13" s="296" t="s">
        <v>428</v>
      </c>
      <c r="F13" s="277"/>
      <c r="G13" s="267" t="s">
        <v>379</v>
      </c>
    </row>
    <row r="14" spans="1:7" s="11" customFormat="1" ht="76.5">
      <c r="A14" s="253" t="s">
        <v>391</v>
      </c>
      <c r="B14" s="277"/>
      <c r="C14" s="287" t="s">
        <v>161</v>
      </c>
      <c r="D14" s="276"/>
      <c r="E14" s="297" t="s">
        <v>121</v>
      </c>
      <c r="F14" s="277"/>
      <c r="G14" s="268" t="s">
        <v>380</v>
      </c>
    </row>
    <row r="15" spans="1:7" s="11" customFormat="1" ht="63.75">
      <c r="A15" s="253" t="s">
        <v>392</v>
      </c>
      <c r="B15" s="277"/>
      <c r="C15" s="285" t="s">
        <v>418</v>
      </c>
      <c r="D15" s="276"/>
      <c r="E15" s="296" t="s">
        <v>121</v>
      </c>
      <c r="F15" s="277"/>
      <c r="G15" s="270" t="s">
        <v>615</v>
      </c>
    </row>
    <row r="16" spans="1:7" s="11" customFormat="1" ht="38.25">
      <c r="A16" s="253" t="s">
        <v>393</v>
      </c>
      <c r="B16" s="277"/>
      <c r="C16" s="286" t="s">
        <v>429</v>
      </c>
      <c r="D16" s="276"/>
      <c r="E16" s="297" t="s">
        <v>121</v>
      </c>
      <c r="F16" s="277"/>
      <c r="G16" s="269" t="s">
        <v>616</v>
      </c>
    </row>
    <row r="17" spans="1:7" ht="59.25" customHeight="1">
      <c r="A17" s="253" t="s">
        <v>394</v>
      </c>
      <c r="B17" s="277"/>
      <c r="C17" s="288" t="s">
        <v>162</v>
      </c>
      <c r="D17" s="276"/>
      <c r="E17" s="296" t="s">
        <v>121</v>
      </c>
      <c r="F17" s="277"/>
      <c r="G17" s="270" t="s">
        <v>617</v>
      </c>
    </row>
    <row r="18" spans="1:7" ht="55.5" customHeight="1">
      <c r="A18" s="253" t="s">
        <v>397</v>
      </c>
      <c r="B18" s="277"/>
      <c r="C18" s="287" t="s">
        <v>163</v>
      </c>
      <c r="D18" s="276"/>
      <c r="E18" s="297" t="s">
        <v>121</v>
      </c>
      <c r="F18" s="277"/>
      <c r="G18" s="269" t="s">
        <v>618</v>
      </c>
    </row>
    <row r="19" spans="1:7" ht="25.5">
      <c r="A19" s="254" t="s">
        <v>398</v>
      </c>
      <c r="B19" s="277"/>
      <c r="C19" s="286" t="s">
        <v>395</v>
      </c>
      <c r="D19" s="276"/>
      <c r="E19" s="296" t="s">
        <v>121</v>
      </c>
      <c r="F19" s="277"/>
      <c r="G19" s="270" t="s">
        <v>619</v>
      </c>
    </row>
    <row r="20" spans="1:7" ht="114" customHeight="1">
      <c r="A20" s="253" t="s">
        <v>399</v>
      </c>
      <c r="B20" s="277"/>
      <c r="C20" s="285" t="s">
        <v>396</v>
      </c>
      <c r="D20" s="276"/>
      <c r="E20" s="297" t="s">
        <v>121</v>
      </c>
      <c r="F20" s="277"/>
      <c r="G20" s="269" t="s">
        <v>620</v>
      </c>
    </row>
    <row r="21" spans="1:7" ht="45" customHeight="1">
      <c r="A21" s="254" t="s">
        <v>400</v>
      </c>
      <c r="B21" s="278"/>
      <c r="C21" s="287" t="s">
        <v>411</v>
      </c>
      <c r="D21" s="293"/>
      <c r="E21" s="296" t="s">
        <v>121</v>
      </c>
      <c r="F21" s="278"/>
      <c r="G21" s="271" t="s">
        <v>697</v>
      </c>
    </row>
    <row r="22" spans="1:7" ht="63.75">
      <c r="A22" s="253" t="s">
        <v>431</v>
      </c>
      <c r="B22" s="277"/>
      <c r="C22" s="289" t="s">
        <v>419</v>
      </c>
      <c r="D22" s="276"/>
      <c r="E22" s="297" t="s">
        <v>121</v>
      </c>
      <c r="F22" s="277"/>
      <c r="G22" s="269" t="s">
        <v>621</v>
      </c>
    </row>
    <row r="23" spans="1:7" ht="57" customHeight="1">
      <c r="A23" s="255"/>
      <c r="B23" s="278"/>
      <c r="C23" s="287" t="s">
        <v>164</v>
      </c>
      <c r="D23" s="293"/>
      <c r="E23" s="296" t="s">
        <v>121</v>
      </c>
      <c r="F23" s="278"/>
      <c r="G23" s="271" t="s">
        <v>622</v>
      </c>
    </row>
    <row r="24" spans="1:7" ht="50.25" customHeight="1">
      <c r="A24" s="256"/>
      <c r="B24" s="277"/>
      <c r="C24" s="290" t="s">
        <v>165</v>
      </c>
      <c r="D24" s="276"/>
      <c r="E24" s="297" t="s">
        <v>121</v>
      </c>
      <c r="F24" s="277"/>
      <c r="G24" s="269" t="s">
        <v>701</v>
      </c>
    </row>
    <row r="25" spans="1:7" ht="59.25" customHeight="1">
      <c r="A25" s="257"/>
      <c r="B25" s="277"/>
      <c r="C25" s="287" t="s">
        <v>166</v>
      </c>
      <c r="D25" s="276"/>
      <c r="E25" s="296" t="s">
        <v>121</v>
      </c>
      <c r="F25" s="277"/>
      <c r="G25" s="270" t="s">
        <v>628</v>
      </c>
    </row>
    <row r="26" spans="1:7" ht="38.25">
      <c r="A26" s="256"/>
      <c r="B26" s="277"/>
      <c r="C26" s="284" t="s">
        <v>167</v>
      </c>
      <c r="D26" s="276"/>
      <c r="E26" s="297" t="s">
        <v>121</v>
      </c>
      <c r="F26" s="277"/>
      <c r="G26" s="269" t="s">
        <v>700</v>
      </c>
    </row>
    <row r="27" spans="1:7" ht="54" customHeight="1">
      <c r="A27" s="257"/>
      <c r="B27" s="277"/>
      <c r="C27" s="283" t="s">
        <v>412</v>
      </c>
      <c r="D27" s="276"/>
      <c r="E27" s="296" t="s">
        <v>121</v>
      </c>
      <c r="F27" s="277"/>
      <c r="G27" s="270" t="s">
        <v>698</v>
      </c>
    </row>
    <row r="28" spans="1:7" ht="68.25" customHeight="1">
      <c r="A28" s="256"/>
      <c r="B28" s="277"/>
      <c r="D28" s="276"/>
      <c r="E28" s="297" t="s">
        <v>121</v>
      </c>
      <c r="F28" s="277"/>
      <c r="G28" s="269" t="s">
        <v>629</v>
      </c>
    </row>
    <row r="29" spans="1:7" ht="68.25" customHeight="1">
      <c r="A29" s="255"/>
      <c r="B29" s="277"/>
      <c r="C29" s="248"/>
      <c r="D29" s="276"/>
      <c r="E29" s="296" t="s">
        <v>121</v>
      </c>
      <c r="F29" s="277"/>
      <c r="G29" s="270" t="s">
        <v>630</v>
      </c>
    </row>
    <row r="30" spans="1:7" ht="68.25" customHeight="1">
      <c r="A30" s="258"/>
      <c r="B30" s="277"/>
      <c r="C30" s="287" t="s">
        <v>121</v>
      </c>
      <c r="D30" s="276"/>
      <c r="E30" s="297" t="s">
        <v>121</v>
      </c>
      <c r="F30" s="277"/>
      <c r="G30" s="269" t="s">
        <v>631</v>
      </c>
    </row>
    <row r="31" spans="1:7" ht="68.25" customHeight="1">
      <c r="A31" s="257"/>
      <c r="B31" s="277"/>
      <c r="C31" s="290" t="s">
        <v>121</v>
      </c>
      <c r="D31" s="276"/>
      <c r="E31" s="296" t="s">
        <v>121</v>
      </c>
      <c r="F31" s="277"/>
      <c r="G31" s="271" t="s">
        <v>632</v>
      </c>
    </row>
    <row r="32" spans="1:7" ht="68.25" customHeight="1">
      <c r="A32" s="256"/>
      <c r="B32" s="277"/>
      <c r="C32" s="287" t="s">
        <v>121</v>
      </c>
      <c r="D32" s="276"/>
      <c r="E32" s="297" t="s">
        <v>121</v>
      </c>
      <c r="F32" s="277"/>
      <c r="G32" s="269" t="s">
        <v>633</v>
      </c>
    </row>
    <row r="33" spans="1:7" ht="68.25" customHeight="1">
      <c r="A33" s="257"/>
      <c r="B33" s="277"/>
      <c r="C33" s="287" t="s">
        <v>121</v>
      </c>
      <c r="D33" s="276"/>
      <c r="E33" s="296" t="s">
        <v>121</v>
      </c>
      <c r="F33" s="277"/>
      <c r="G33" s="271" t="s">
        <v>634</v>
      </c>
    </row>
    <row r="34" spans="1:7" ht="68.25" customHeight="1">
      <c r="A34" s="259"/>
      <c r="B34" s="277"/>
      <c r="C34" s="290" t="s">
        <v>121</v>
      </c>
      <c r="D34" s="276"/>
      <c r="E34" s="298" t="s">
        <v>121</v>
      </c>
      <c r="F34" s="277"/>
      <c r="G34" s="269" t="s">
        <v>635</v>
      </c>
    </row>
    <row r="35" spans="1:7" ht="68.25" customHeight="1">
      <c r="A35" s="259"/>
      <c r="B35" s="277"/>
      <c r="C35" s="287" t="s">
        <v>121</v>
      </c>
      <c r="D35" s="276"/>
      <c r="E35" s="298" t="s">
        <v>121</v>
      </c>
      <c r="F35" s="277"/>
      <c r="G35" s="269" t="s">
        <v>636</v>
      </c>
    </row>
    <row r="36" spans="1:7" ht="68.25" customHeight="1">
      <c r="A36" s="257"/>
      <c r="B36" s="278"/>
      <c r="C36" s="288" t="s">
        <v>121</v>
      </c>
      <c r="D36" s="293"/>
      <c r="E36" s="296" t="s">
        <v>121</v>
      </c>
      <c r="F36" s="278"/>
      <c r="G36" s="271" t="s">
        <v>637</v>
      </c>
    </row>
    <row r="37" spans="1:7" ht="61.5" customHeight="1">
      <c r="A37" s="256"/>
      <c r="B37" s="277"/>
      <c r="C37" s="287" t="s">
        <v>121</v>
      </c>
      <c r="D37" s="276"/>
      <c r="E37" s="297" t="s">
        <v>121</v>
      </c>
      <c r="F37" s="277"/>
      <c r="G37" s="269" t="s">
        <v>638</v>
      </c>
    </row>
    <row r="38" spans="1:7" ht="46.5" customHeight="1">
      <c r="A38" s="257"/>
      <c r="B38" s="279"/>
      <c r="C38" s="288" t="s">
        <v>121</v>
      </c>
      <c r="D38" s="280"/>
      <c r="E38" s="288" t="s">
        <v>121</v>
      </c>
      <c r="F38" s="279"/>
      <c r="G38" s="270" t="s">
        <v>639</v>
      </c>
    </row>
    <row r="39" spans="1:7" ht="30" customHeight="1">
      <c r="A39" s="256"/>
      <c r="B39" s="279"/>
      <c r="C39" s="287" t="s">
        <v>121</v>
      </c>
      <c r="D39" s="280"/>
      <c r="E39" s="287" t="s">
        <v>121</v>
      </c>
      <c r="F39" s="279"/>
      <c r="G39" s="269" t="s">
        <v>640</v>
      </c>
    </row>
    <row r="40" spans="1:7" ht="82.5" customHeight="1">
      <c r="A40" s="257"/>
      <c r="B40" s="279"/>
      <c r="C40" s="288" t="s">
        <v>121</v>
      </c>
      <c r="D40" s="280"/>
      <c r="E40" s="288" t="s">
        <v>121</v>
      </c>
      <c r="F40" s="279"/>
      <c r="G40" s="270" t="s">
        <v>641</v>
      </c>
    </row>
    <row r="41" spans="1:7" ht="45.75" customHeight="1">
      <c r="A41" s="256"/>
      <c r="B41" s="279"/>
      <c r="C41" s="287" t="s">
        <v>121</v>
      </c>
      <c r="D41" s="280"/>
      <c r="E41" s="287" t="s">
        <v>121</v>
      </c>
      <c r="F41" s="279"/>
      <c r="G41" s="269" t="s">
        <v>642</v>
      </c>
    </row>
    <row r="42" spans="1:7" ht="51">
      <c r="A42" s="260"/>
      <c r="B42" s="279"/>
      <c r="C42" s="248"/>
      <c r="D42" s="280"/>
      <c r="E42" s="288" t="s">
        <v>121</v>
      </c>
      <c r="F42" s="279"/>
      <c r="G42" s="270" t="s">
        <v>643</v>
      </c>
    </row>
    <row r="43" spans="1:7" ht="55.5" customHeight="1">
      <c r="A43" s="261" t="s">
        <v>121</v>
      </c>
      <c r="B43" s="279"/>
      <c r="C43" s="250"/>
      <c r="D43" s="280"/>
      <c r="E43" s="250" t="s">
        <v>121</v>
      </c>
      <c r="F43" s="279"/>
      <c r="G43" s="272" t="s">
        <v>644</v>
      </c>
    </row>
    <row r="44" spans="1:7" ht="57.75" customHeight="1">
      <c r="A44" s="247"/>
      <c r="B44" s="280"/>
      <c r="C44" s="248"/>
      <c r="D44" s="280"/>
      <c r="E44" s="248"/>
      <c r="F44" s="280"/>
      <c r="G44" s="299" t="s">
        <v>645</v>
      </c>
    </row>
    <row r="45" spans="1:7" ht="80.25" customHeight="1">
      <c r="A45" s="261"/>
      <c r="B45" s="279"/>
      <c r="C45" s="250"/>
      <c r="D45" s="280"/>
      <c r="E45" s="250"/>
      <c r="F45" s="279"/>
      <c r="G45" s="272" t="s">
        <v>646</v>
      </c>
    </row>
    <row r="46" spans="1:7" ht="35.25" customHeight="1">
      <c r="A46" s="247"/>
      <c r="B46" s="280"/>
      <c r="C46" s="248"/>
      <c r="D46" s="280"/>
      <c r="E46" s="248"/>
      <c r="F46" s="280"/>
      <c r="G46" s="299" t="s">
        <v>647</v>
      </c>
    </row>
    <row r="47" spans="1:7" ht="45" customHeight="1">
      <c r="A47" s="261"/>
      <c r="B47" s="279"/>
      <c r="C47" s="250"/>
      <c r="D47" s="280"/>
      <c r="E47" s="250"/>
      <c r="F47" s="279"/>
      <c r="G47" s="272" t="s">
        <v>648</v>
      </c>
    </row>
    <row r="48" spans="1:7" ht="81" customHeight="1">
      <c r="A48" s="247"/>
      <c r="B48" s="280"/>
      <c r="C48" s="248"/>
      <c r="D48" s="280"/>
      <c r="E48" s="248"/>
      <c r="F48" s="280"/>
      <c r="G48" s="265" t="s">
        <v>650</v>
      </c>
    </row>
    <row r="49" spans="1:7" ht="45.75" customHeight="1">
      <c r="A49" s="261"/>
      <c r="B49" s="279"/>
      <c r="C49" s="250"/>
      <c r="D49" s="280"/>
      <c r="E49" s="250"/>
      <c r="F49" s="279"/>
      <c r="G49" s="300" t="s">
        <v>651</v>
      </c>
    </row>
    <row r="50" spans="1:7" ht="63.75">
      <c r="A50" s="247"/>
      <c r="B50" s="280"/>
      <c r="C50" s="248"/>
      <c r="D50" s="280"/>
      <c r="E50" s="248"/>
      <c r="F50" s="280"/>
      <c r="G50" s="265" t="s">
        <v>652</v>
      </c>
    </row>
    <row r="51" spans="1:7" ht="93.75" customHeight="1">
      <c r="A51" s="262"/>
      <c r="B51" s="279"/>
      <c r="C51" s="287"/>
      <c r="D51" s="280"/>
      <c r="E51" s="287"/>
      <c r="F51" s="279"/>
      <c r="G51" s="268" t="s">
        <v>653</v>
      </c>
    </row>
    <row r="52" spans="1:7" ht="99.75" customHeight="1">
      <c r="B52" s="280"/>
      <c r="D52" s="280"/>
      <c r="F52" s="280"/>
      <c r="G52" s="265" t="s">
        <v>654</v>
      </c>
    </row>
    <row r="53" spans="1:7" ht="46.5" customHeight="1">
      <c r="A53" s="263"/>
      <c r="B53" s="279"/>
      <c r="C53" s="291"/>
      <c r="D53" s="280"/>
      <c r="E53" s="291"/>
      <c r="F53" s="279"/>
      <c r="G53" s="268" t="s">
        <v>655</v>
      </c>
    </row>
    <row r="54" spans="1:7" ht="38.25">
      <c r="B54" s="280"/>
      <c r="D54" s="280"/>
      <c r="F54" s="280"/>
      <c r="G54" s="265" t="s">
        <v>656</v>
      </c>
    </row>
    <row r="55" spans="1:7" ht="45" customHeight="1">
      <c r="A55" s="263"/>
      <c r="B55" s="279"/>
      <c r="C55" s="291"/>
      <c r="D55" s="280"/>
      <c r="E55" s="291"/>
      <c r="F55" s="279"/>
      <c r="G55" s="268" t="s">
        <v>657</v>
      </c>
    </row>
    <row r="56" spans="1:7" ht="84.75" customHeight="1">
      <c r="B56" s="280"/>
      <c r="D56" s="280"/>
      <c r="F56" s="280"/>
      <c r="G56" s="265" t="s">
        <v>658</v>
      </c>
    </row>
    <row r="57" spans="1:7" ht="274.5" customHeight="1">
      <c r="A57" s="263"/>
      <c r="B57" s="279"/>
      <c r="C57" s="291"/>
      <c r="D57" s="280"/>
      <c r="E57" s="291"/>
      <c r="F57" s="279"/>
      <c r="G57" s="268" t="s">
        <v>659</v>
      </c>
    </row>
    <row r="58" spans="1:7" ht="82.5" customHeight="1">
      <c r="B58" s="280"/>
      <c r="D58" s="280"/>
      <c r="F58" s="280"/>
      <c r="G58" s="265" t="s">
        <v>661</v>
      </c>
    </row>
    <row r="59" spans="1:7" ht="76.5">
      <c r="A59" s="263"/>
      <c r="B59" s="279"/>
      <c r="C59" s="291"/>
      <c r="D59" s="280"/>
      <c r="E59" s="291"/>
      <c r="F59" s="280"/>
      <c r="G59" s="300" t="s">
        <v>660</v>
      </c>
    </row>
    <row r="60" spans="1:7" ht="57" customHeight="1">
      <c r="B60" s="280"/>
      <c r="D60" s="280"/>
      <c r="F60" s="280"/>
      <c r="G60" s="265" t="s">
        <v>662</v>
      </c>
    </row>
    <row r="61" spans="1:7" ht="45.75" customHeight="1">
      <c r="A61" s="263"/>
      <c r="B61" s="279"/>
      <c r="C61" s="291"/>
      <c r="D61" s="280"/>
      <c r="E61" s="291"/>
      <c r="F61" s="280"/>
      <c r="G61" s="300" t="s">
        <v>663</v>
      </c>
    </row>
    <row r="62" spans="1:7" ht="48" customHeight="1">
      <c r="B62" s="280"/>
      <c r="D62" s="280"/>
      <c r="F62" s="280"/>
      <c r="G62" s="265" t="s">
        <v>664</v>
      </c>
    </row>
    <row r="63" spans="1:7" ht="100.5" customHeight="1">
      <c r="A63" s="263"/>
      <c r="B63" s="279"/>
      <c r="C63" s="291"/>
      <c r="D63" s="280"/>
      <c r="E63" s="291"/>
      <c r="F63" s="280"/>
      <c r="G63" s="300" t="s">
        <v>665</v>
      </c>
    </row>
    <row r="64" spans="1:7" ht="84" customHeight="1">
      <c r="B64" s="280"/>
      <c r="D64" s="280"/>
      <c r="F64" s="280"/>
      <c r="G64" s="301" t="s">
        <v>666</v>
      </c>
    </row>
    <row r="65" spans="1:7" ht="129" customHeight="1">
      <c r="A65" s="263"/>
      <c r="B65" s="279"/>
      <c r="C65" s="291"/>
      <c r="D65" s="280"/>
      <c r="E65" s="291"/>
      <c r="F65" s="280"/>
      <c r="G65" s="266" t="s">
        <v>667</v>
      </c>
    </row>
    <row r="66" spans="1:7" ht="41.25" customHeight="1">
      <c r="B66" s="280"/>
      <c r="D66" s="280"/>
      <c r="F66" s="280"/>
      <c r="G66" s="302" t="s">
        <v>668</v>
      </c>
    </row>
    <row r="67" spans="1:7" ht="36.75" customHeight="1">
      <c r="A67" s="263"/>
      <c r="B67" s="279"/>
      <c r="C67" s="291"/>
      <c r="D67" s="280"/>
      <c r="E67" s="291"/>
      <c r="F67" s="280"/>
      <c r="G67" s="266" t="s">
        <v>669</v>
      </c>
    </row>
    <row r="68" spans="1:7" ht="53.25" customHeight="1">
      <c r="A68" s="247"/>
      <c r="B68" s="280"/>
      <c r="C68" s="248"/>
      <c r="D68" s="280"/>
      <c r="E68" s="248"/>
      <c r="F68" s="280"/>
      <c r="G68" s="265" t="s">
        <v>670</v>
      </c>
    </row>
    <row r="69" spans="1:7" ht="38.25">
      <c r="A69" s="263"/>
      <c r="B69" s="279"/>
      <c r="C69" s="291"/>
      <c r="D69" s="280"/>
      <c r="E69" s="291"/>
      <c r="F69" s="280"/>
      <c r="G69" s="266" t="s">
        <v>671</v>
      </c>
    </row>
    <row r="70" spans="1:7" ht="39" customHeight="1">
      <c r="A70" s="247"/>
      <c r="B70" s="281"/>
      <c r="C70" s="248"/>
      <c r="D70" s="281"/>
      <c r="E70" s="248"/>
      <c r="F70" s="281"/>
      <c r="G70" s="265" t="s">
        <v>672</v>
      </c>
    </row>
    <row r="71" spans="1:7" ht="69.75" customHeight="1">
      <c r="A71" s="263"/>
      <c r="B71" s="279"/>
      <c r="C71" s="291"/>
      <c r="D71" s="280"/>
      <c r="E71" s="291"/>
      <c r="F71" s="280"/>
      <c r="G71" s="266" t="s">
        <v>675</v>
      </c>
    </row>
    <row r="72" spans="1:7" ht="46.5" customHeight="1">
      <c r="A72" s="247"/>
      <c r="B72" s="281"/>
      <c r="C72" s="248"/>
      <c r="D72" s="281"/>
      <c r="E72" s="248"/>
      <c r="F72" s="281"/>
      <c r="G72" s="265" t="s">
        <v>676</v>
      </c>
    </row>
    <row r="73" spans="1:7" ht="51.75" customHeight="1">
      <c r="A73" s="263"/>
      <c r="B73" s="279"/>
      <c r="C73" s="291"/>
      <c r="D73" s="280"/>
      <c r="E73" s="291"/>
      <c r="F73" s="280"/>
      <c r="G73" s="266" t="s">
        <v>677</v>
      </c>
    </row>
    <row r="74" spans="1:7" ht="126" customHeight="1">
      <c r="A74" s="247"/>
      <c r="B74" s="281"/>
      <c r="C74" s="248"/>
      <c r="D74" s="281"/>
      <c r="E74" s="248"/>
      <c r="F74" s="281"/>
      <c r="G74" s="265" t="s">
        <v>678</v>
      </c>
    </row>
    <row r="75" spans="1:7" ht="76.5">
      <c r="A75" s="263"/>
      <c r="B75" s="279"/>
      <c r="C75" s="291"/>
      <c r="D75" s="280"/>
      <c r="E75" s="291"/>
      <c r="F75" s="280"/>
      <c r="G75" s="266" t="s">
        <v>681</v>
      </c>
    </row>
    <row r="76" spans="1:7" ht="31.5" customHeight="1">
      <c r="A76" s="247"/>
      <c r="B76" s="281"/>
      <c r="C76" s="248"/>
      <c r="D76" s="281"/>
      <c r="E76" s="248"/>
      <c r="F76" s="281"/>
      <c r="G76" s="265" t="s">
        <v>682</v>
      </c>
    </row>
    <row r="77" spans="1:7" ht="114.75">
      <c r="A77" s="263"/>
      <c r="B77" s="279"/>
      <c r="C77" s="291"/>
      <c r="D77" s="280"/>
      <c r="E77" s="291"/>
      <c r="F77" s="280"/>
      <c r="G77" s="266" t="s">
        <v>683</v>
      </c>
    </row>
    <row r="78" spans="1:7" ht="25.5">
      <c r="A78" s="247"/>
      <c r="B78" s="281"/>
      <c r="C78" s="248"/>
      <c r="D78" s="281"/>
      <c r="E78" s="248"/>
      <c r="F78" s="281"/>
      <c r="G78" s="265" t="s">
        <v>684</v>
      </c>
    </row>
    <row r="79" spans="1:7" ht="51">
      <c r="A79" s="263"/>
      <c r="B79" s="279"/>
      <c r="C79" s="291"/>
      <c r="D79" s="280"/>
      <c r="E79" s="291"/>
      <c r="F79" s="280"/>
      <c r="G79" s="266" t="s">
        <v>685</v>
      </c>
    </row>
    <row r="80" spans="1:7" ht="63.75">
      <c r="A80" s="247"/>
      <c r="B80" s="281"/>
      <c r="C80" s="248"/>
      <c r="D80" s="281"/>
      <c r="E80" s="248"/>
      <c r="F80" s="281"/>
      <c r="G80" s="265" t="s">
        <v>686</v>
      </c>
    </row>
    <row r="81" spans="1:7" ht="63.75">
      <c r="A81" s="263"/>
      <c r="B81" s="279"/>
      <c r="C81" s="291"/>
      <c r="D81" s="280"/>
      <c r="E81" s="291"/>
      <c r="F81" s="280"/>
      <c r="G81" s="266" t="s">
        <v>687</v>
      </c>
    </row>
    <row r="82" spans="1:7" ht="38.25">
      <c r="A82" s="247"/>
      <c r="B82" s="281"/>
      <c r="C82" s="248"/>
      <c r="D82" s="281"/>
      <c r="E82" s="248"/>
      <c r="F82" s="281"/>
      <c r="G82" s="265" t="s">
        <v>688</v>
      </c>
    </row>
    <row r="83" spans="1:7" ht="38.25">
      <c r="A83" s="263"/>
      <c r="B83" s="279"/>
      <c r="C83" s="291"/>
      <c r="D83" s="280"/>
      <c r="E83" s="291"/>
      <c r="F83" s="280"/>
      <c r="G83" s="266" t="s">
        <v>689</v>
      </c>
    </row>
    <row r="84" spans="1:7" ht="180.75" customHeight="1">
      <c r="A84" s="247"/>
      <c r="B84" s="281"/>
      <c r="C84" s="248"/>
      <c r="D84" s="281"/>
      <c r="E84" s="248"/>
      <c r="F84" s="281"/>
      <c r="G84" s="265" t="s">
        <v>691</v>
      </c>
    </row>
    <row r="85" spans="1:7" ht="173.25" customHeight="1">
      <c r="A85" s="263"/>
      <c r="B85" s="279"/>
      <c r="C85" s="291"/>
      <c r="D85" s="280"/>
      <c r="E85" s="291"/>
      <c r="F85" s="280"/>
      <c r="G85" s="266" t="s">
        <v>692</v>
      </c>
    </row>
    <row r="86" spans="1:7" ht="38.25">
      <c r="A86" s="247"/>
      <c r="B86" s="281"/>
      <c r="C86" s="248"/>
      <c r="D86" s="281"/>
      <c r="E86" s="248"/>
      <c r="F86" s="281"/>
      <c r="G86" s="265" t="s">
        <v>693</v>
      </c>
    </row>
    <row r="87" spans="1:7" ht="51">
      <c r="A87" s="263"/>
      <c r="B87" s="279"/>
      <c r="C87" s="291"/>
      <c r="D87" s="280"/>
      <c r="E87" s="291"/>
      <c r="F87" s="280"/>
      <c r="G87" s="266" t="s">
        <v>694</v>
      </c>
    </row>
    <row r="88" spans="1:7" ht="38.25">
      <c r="A88" s="247"/>
      <c r="B88" s="281"/>
      <c r="C88" s="248"/>
      <c r="D88" s="281"/>
      <c r="E88" s="248"/>
      <c r="F88" s="281"/>
      <c r="G88" s="265" t="s">
        <v>695</v>
      </c>
    </row>
    <row r="89" spans="1:7" ht="51">
      <c r="A89" s="263"/>
      <c r="B89" s="279"/>
      <c r="C89" s="291"/>
      <c r="D89" s="280"/>
      <c r="E89" s="291"/>
      <c r="F89" s="280"/>
      <c r="G89" s="266" t="s">
        <v>696</v>
      </c>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c r="A1" s="324" t="s">
        <v>41</v>
      </c>
      <c r="B1" s="325"/>
      <c r="C1" s="51"/>
      <c r="D1" s="325" t="s">
        <v>48</v>
      </c>
      <c r="E1" s="325"/>
      <c r="F1" s="51"/>
    </row>
    <row r="2" spans="1:6" ht="34.5" customHeight="1" thickBot="1">
      <c r="A2" s="326"/>
      <c r="B2" s="327"/>
      <c r="C2" s="52"/>
      <c r="D2" s="327"/>
      <c r="E2" s="327"/>
      <c r="F2" s="52"/>
    </row>
    <row r="3" spans="1:6">
      <c r="A3" s="53" t="s">
        <v>42</v>
      </c>
      <c r="B3" s="76"/>
      <c r="C3" s="77"/>
      <c r="D3" s="54" t="s">
        <v>50</v>
      </c>
      <c r="E3" s="76"/>
      <c r="F3" s="77"/>
    </row>
    <row r="4" spans="1:6" ht="89.25">
      <c r="A4" s="15" t="s">
        <v>49</v>
      </c>
      <c r="B4" s="76"/>
      <c r="C4" s="77"/>
      <c r="D4" s="78" t="s">
        <v>51</v>
      </c>
      <c r="E4" s="76"/>
      <c r="F4" s="77"/>
    </row>
    <row r="5" spans="1:6">
      <c r="A5" s="79" t="s">
        <v>43</v>
      </c>
      <c r="B5" s="80">
        <v>1</v>
      </c>
      <c r="C5" s="77"/>
      <c r="D5" s="80" t="s">
        <v>52</v>
      </c>
      <c r="E5" s="80">
        <v>1</v>
      </c>
      <c r="F5" s="77"/>
    </row>
    <row r="6" spans="1:6">
      <c r="A6" s="79" t="s">
        <v>44</v>
      </c>
      <c r="B6" s="80">
        <v>2</v>
      </c>
      <c r="C6" s="77"/>
      <c r="D6" s="80" t="s">
        <v>53</v>
      </c>
      <c r="E6" s="80">
        <v>2</v>
      </c>
      <c r="F6" s="77"/>
    </row>
    <row r="7" spans="1:6">
      <c r="A7" s="79" t="s">
        <v>45</v>
      </c>
      <c r="B7" s="80">
        <v>3</v>
      </c>
      <c r="C7" s="77"/>
      <c r="D7" s="80" t="s">
        <v>54</v>
      </c>
      <c r="E7" s="80">
        <v>3</v>
      </c>
      <c r="F7" s="77"/>
    </row>
    <row r="8" spans="1:6" ht="25.5">
      <c r="A8" s="79" t="s">
        <v>47</v>
      </c>
      <c r="B8" s="80">
        <v>4</v>
      </c>
      <c r="C8" s="77"/>
      <c r="D8" s="80" t="s">
        <v>55</v>
      </c>
      <c r="E8" s="80">
        <v>4</v>
      </c>
      <c r="F8" s="77"/>
    </row>
    <row r="9" spans="1:6">
      <c r="A9" s="79" t="s">
        <v>46</v>
      </c>
      <c r="B9" s="80">
        <v>5</v>
      </c>
      <c r="C9" s="77"/>
      <c r="D9" s="80" t="s">
        <v>56</v>
      </c>
      <c r="E9" s="80">
        <v>5</v>
      </c>
      <c r="F9" s="77"/>
    </row>
    <row r="10" spans="1:6">
      <c r="A10" s="81"/>
      <c r="B10" s="82"/>
      <c r="C10" s="82"/>
      <c r="D10" s="82"/>
      <c r="E10" s="82"/>
      <c r="F10" s="82"/>
    </row>
    <row r="11" spans="1:6">
      <c r="A11" s="54" t="s">
        <v>57</v>
      </c>
      <c r="B11" s="76"/>
      <c r="C11" s="82"/>
      <c r="D11" s="54" t="s">
        <v>58</v>
      </c>
      <c r="E11" s="76"/>
      <c r="F11" s="82"/>
    </row>
    <row r="12" spans="1:6" ht="76.5">
      <c r="A12" s="17" t="s">
        <v>59</v>
      </c>
      <c r="B12" s="76"/>
      <c r="C12" s="82"/>
      <c r="D12" s="17" t="s">
        <v>100</v>
      </c>
      <c r="E12" s="76"/>
      <c r="F12" s="82"/>
    </row>
    <row r="13" spans="1:6">
      <c r="A13" s="55" t="s">
        <v>481</v>
      </c>
      <c r="B13" s="80">
        <v>1</v>
      </c>
      <c r="C13" s="82"/>
      <c r="D13" s="80" t="s">
        <v>61</v>
      </c>
      <c r="E13" s="80">
        <v>1</v>
      </c>
      <c r="F13" s="82"/>
    </row>
    <row r="14" spans="1:6">
      <c r="A14" s="55" t="s">
        <v>484</v>
      </c>
      <c r="B14" s="80">
        <v>2</v>
      </c>
      <c r="C14" s="82"/>
      <c r="D14" s="55" t="s">
        <v>492</v>
      </c>
      <c r="E14" s="80">
        <v>5</v>
      </c>
      <c r="F14" s="82"/>
    </row>
    <row r="15" spans="1:6">
      <c r="A15" s="55" t="s">
        <v>482</v>
      </c>
      <c r="B15" s="80">
        <v>3</v>
      </c>
      <c r="C15" s="82"/>
      <c r="D15" s="80"/>
      <c r="E15" s="80"/>
      <c r="F15" s="82"/>
    </row>
    <row r="16" spans="1:6">
      <c r="A16" s="55" t="s">
        <v>483</v>
      </c>
      <c r="B16" s="80">
        <v>4</v>
      </c>
      <c r="C16" s="82"/>
      <c r="D16" s="80"/>
      <c r="E16" s="80"/>
      <c r="F16" s="82"/>
    </row>
    <row r="17" spans="1:6">
      <c r="A17" s="80" t="s">
        <v>60</v>
      </c>
      <c r="B17" s="80">
        <v>5</v>
      </c>
      <c r="C17" s="82"/>
      <c r="D17"/>
      <c r="E17" s="80"/>
      <c r="F17" s="82"/>
    </row>
    <row r="18" spans="1:6">
      <c r="A18" s="82"/>
      <c r="B18" s="82"/>
      <c r="C18" s="82"/>
      <c r="D18" s="82"/>
      <c r="E18" s="82"/>
      <c r="F18" s="82"/>
    </row>
    <row r="19" spans="1:6">
      <c r="A19" s="54" t="s">
        <v>63</v>
      </c>
      <c r="B19" s="76"/>
      <c r="C19" s="82"/>
      <c r="D19" s="54" t="s">
        <v>64</v>
      </c>
      <c r="E19" s="76"/>
      <c r="F19" s="82"/>
    </row>
    <row r="20" spans="1:6" ht="38.25">
      <c r="A20" s="17" t="s">
        <v>65</v>
      </c>
      <c r="B20" s="76"/>
      <c r="C20" s="82"/>
      <c r="D20" s="17" t="s">
        <v>511</v>
      </c>
      <c r="E20" s="76"/>
      <c r="F20" s="82"/>
    </row>
    <row r="21" spans="1:6">
      <c r="A21" s="80" t="s">
        <v>66</v>
      </c>
      <c r="B21" s="80">
        <v>1</v>
      </c>
      <c r="C21" s="82"/>
      <c r="D21" s="80" t="s">
        <v>61</v>
      </c>
      <c r="E21" s="80">
        <v>1</v>
      </c>
      <c r="F21" s="82"/>
    </row>
    <row r="22" spans="1:6">
      <c r="A22" s="212" t="s">
        <v>485</v>
      </c>
      <c r="B22" s="80">
        <v>2</v>
      </c>
      <c r="C22" s="82"/>
      <c r="D22" s="233" t="s">
        <v>512</v>
      </c>
      <c r="E22" s="80">
        <v>2</v>
      </c>
      <c r="F22" s="82"/>
    </row>
    <row r="23" spans="1:6">
      <c r="A23" s="80" t="s">
        <v>150</v>
      </c>
      <c r="B23" s="80">
        <v>3</v>
      </c>
      <c r="C23" s="82"/>
      <c r="D23" s="233" t="s">
        <v>515</v>
      </c>
      <c r="E23" s="80">
        <v>3</v>
      </c>
      <c r="F23" s="82"/>
    </row>
    <row r="24" spans="1:6">
      <c r="A24" s="212" t="s">
        <v>486</v>
      </c>
      <c r="B24" s="80">
        <v>4</v>
      </c>
      <c r="C24" s="82"/>
      <c r="D24" s="233" t="s">
        <v>514</v>
      </c>
      <c r="E24" s="80">
        <v>4</v>
      </c>
      <c r="F24" s="82"/>
    </row>
    <row r="25" spans="1:6">
      <c r="A25" s="80" t="s">
        <v>151</v>
      </c>
      <c r="B25" s="80">
        <v>5</v>
      </c>
      <c r="C25" s="82"/>
      <c r="D25" s="233" t="s">
        <v>513</v>
      </c>
      <c r="E25" s="83">
        <v>5</v>
      </c>
      <c r="F25" s="82"/>
    </row>
    <row r="26" spans="1:6">
      <c r="A26" s="82"/>
      <c r="B26" s="82"/>
      <c r="C26" s="82"/>
      <c r="D26" s="82"/>
      <c r="E26" s="82"/>
      <c r="F26" s="82"/>
    </row>
    <row r="27" spans="1:6">
      <c r="A27" s="54" t="s">
        <v>67</v>
      </c>
      <c r="B27" s="76"/>
      <c r="C27" s="82"/>
      <c r="D27" s="54" t="s">
        <v>68</v>
      </c>
      <c r="E27" s="76"/>
      <c r="F27" s="82"/>
    </row>
    <row r="28" spans="1:6" ht="51">
      <c r="A28" s="17" t="s">
        <v>69</v>
      </c>
      <c r="B28" s="76"/>
      <c r="C28" s="82"/>
      <c r="D28" s="17" t="s">
        <v>72</v>
      </c>
      <c r="E28" s="76"/>
      <c r="F28" s="82"/>
    </row>
    <row r="29" spans="1:6">
      <c r="A29" s="80" t="s">
        <v>70</v>
      </c>
      <c r="B29" s="80">
        <v>1</v>
      </c>
      <c r="C29" s="82"/>
      <c r="D29" s="80" t="s">
        <v>73</v>
      </c>
      <c r="E29" s="80">
        <v>1</v>
      </c>
      <c r="F29" s="82"/>
    </row>
    <row r="30" spans="1:6" ht="25.5">
      <c r="A30" s="213" t="s">
        <v>487</v>
      </c>
      <c r="B30" s="80">
        <v>2</v>
      </c>
      <c r="C30" s="82"/>
      <c r="D30" s="80" t="s">
        <v>74</v>
      </c>
      <c r="E30" s="80">
        <v>2</v>
      </c>
      <c r="F30" s="82"/>
    </row>
    <row r="31" spans="1:6" ht="25.5">
      <c r="A31" s="213" t="s">
        <v>488</v>
      </c>
      <c r="B31" s="80">
        <v>3</v>
      </c>
      <c r="C31" s="82"/>
      <c r="D31" s="213" t="s">
        <v>508</v>
      </c>
      <c r="E31" s="80">
        <v>3</v>
      </c>
      <c r="F31" s="82"/>
    </row>
    <row r="32" spans="1:6" ht="25.5">
      <c r="A32" s="214" t="s">
        <v>489</v>
      </c>
      <c r="B32" s="80">
        <v>4</v>
      </c>
      <c r="C32" s="82"/>
      <c r="D32" s="233" t="s">
        <v>509</v>
      </c>
      <c r="E32" s="80">
        <v>4</v>
      </c>
      <c r="F32" s="82"/>
    </row>
    <row r="33" spans="1:6" ht="25.5">
      <c r="A33" s="86" t="s">
        <v>71</v>
      </c>
      <c r="B33" s="80">
        <v>5</v>
      </c>
      <c r="C33" s="82"/>
      <c r="D33" s="233" t="s">
        <v>510</v>
      </c>
      <c r="E33" s="80">
        <v>5</v>
      </c>
      <c r="F33" s="82"/>
    </row>
    <row r="34" spans="1:6">
      <c r="A34" s="82"/>
      <c r="B34" s="82"/>
      <c r="C34" s="82"/>
      <c r="D34" s="82"/>
      <c r="E34" s="82"/>
      <c r="F34" s="82"/>
    </row>
    <row r="35" spans="1:6">
      <c r="A35" s="54" t="s">
        <v>75</v>
      </c>
      <c r="B35" s="76"/>
      <c r="C35" s="82"/>
      <c r="D35" s="323"/>
      <c r="E35" s="323"/>
      <c r="F35" s="323"/>
    </row>
    <row r="36" spans="1:6" ht="51">
      <c r="A36" s="17" t="s">
        <v>76</v>
      </c>
      <c r="B36" s="76"/>
      <c r="C36" s="82"/>
      <c r="D36" s="323"/>
      <c r="E36" s="323"/>
      <c r="F36" s="323"/>
    </row>
    <row r="37" spans="1:6">
      <c r="A37" s="80" t="s">
        <v>61</v>
      </c>
      <c r="B37" s="80">
        <v>1</v>
      </c>
      <c r="C37" s="82"/>
      <c r="D37" s="323"/>
      <c r="E37" s="323"/>
      <c r="F37" s="323"/>
    </row>
    <row r="38" spans="1:6">
      <c r="A38" s="80" t="s">
        <v>62</v>
      </c>
      <c r="B38" s="80">
        <v>5</v>
      </c>
      <c r="C38" s="82"/>
      <c r="D38" s="323"/>
      <c r="E38" s="323"/>
      <c r="F38" s="323"/>
    </row>
    <row r="39" spans="1:6">
      <c r="A39" s="82"/>
      <c r="B39" s="82"/>
      <c r="C39" s="82"/>
      <c r="D39" s="245"/>
      <c r="E39" s="245"/>
      <c r="F39" s="245"/>
    </row>
    <row r="40" spans="1:6">
      <c r="A40" s="54" t="s">
        <v>102</v>
      </c>
      <c r="B40" s="17"/>
      <c r="C40" s="82"/>
      <c r="D40" s="245"/>
      <c r="E40" s="245"/>
      <c r="F40" s="245"/>
    </row>
    <row r="41" spans="1:6" ht="25.5">
      <c r="A41" s="17" t="s">
        <v>77</v>
      </c>
      <c r="B41" s="17"/>
      <c r="C41" s="82"/>
      <c r="D41" s="245"/>
      <c r="E41" s="245"/>
      <c r="F41" s="245"/>
    </row>
    <row r="42" spans="1:6">
      <c r="A42" s="55" t="s">
        <v>490</v>
      </c>
      <c r="B42" s="80">
        <v>1</v>
      </c>
      <c r="C42" s="82"/>
      <c r="D42" s="245"/>
      <c r="E42" s="245"/>
      <c r="F42" s="245"/>
    </row>
    <row r="43" spans="1:6">
      <c r="A43" s="80" t="s">
        <v>79</v>
      </c>
      <c r="B43" s="80">
        <v>2</v>
      </c>
      <c r="C43" s="82"/>
      <c r="D43" s="245"/>
      <c r="E43" s="245"/>
      <c r="F43" s="245"/>
    </row>
    <row r="44" spans="1:6">
      <c r="A44" s="55" t="s">
        <v>491</v>
      </c>
      <c r="B44" s="80">
        <v>3</v>
      </c>
      <c r="C44" s="82"/>
      <c r="D44" s="245"/>
      <c r="E44" s="245"/>
      <c r="F44" s="245"/>
    </row>
    <row r="45" spans="1:6">
      <c r="A45" s="80" t="s">
        <v>152</v>
      </c>
      <c r="B45" s="80">
        <v>4</v>
      </c>
      <c r="C45" s="82"/>
      <c r="D45" s="245"/>
      <c r="E45" s="245"/>
      <c r="F45" s="245"/>
    </row>
    <row r="46" spans="1:6">
      <c r="A46" s="80" t="s">
        <v>78</v>
      </c>
      <c r="B46" s="80">
        <v>5</v>
      </c>
      <c r="C46" s="82"/>
      <c r="D46" s="245"/>
      <c r="E46" s="245"/>
      <c r="F46" s="245"/>
    </row>
    <row r="47" spans="1:6">
      <c r="A47" s="56"/>
      <c r="B47" s="55"/>
      <c r="C47" s="16"/>
      <c r="D47" s="244"/>
      <c r="E47" s="244"/>
      <c r="F47" s="244"/>
    </row>
    <row r="48" spans="1:6" ht="13.5" thickBot="1">
      <c r="A48" s="56"/>
      <c r="B48" s="55"/>
      <c r="C48" s="16"/>
      <c r="D48" s="244"/>
      <c r="E48" s="244"/>
      <c r="F48" s="244"/>
    </row>
    <row r="49" spans="1:6" ht="12.75" customHeight="1">
      <c r="A49" s="57" t="s">
        <v>80</v>
      </c>
      <c r="B49" s="58"/>
      <c r="C49" s="58"/>
      <c r="D49" s="58"/>
      <c r="E49" s="58"/>
      <c r="F49" s="59"/>
    </row>
    <row r="50" spans="1:6">
      <c r="A50" s="60" t="s">
        <v>81</v>
      </c>
      <c r="B50" s="5"/>
      <c r="C50" s="5"/>
      <c r="D50" s="5"/>
      <c r="E50" s="5"/>
      <c r="F50" s="61"/>
    </row>
    <row r="51" spans="1:6">
      <c r="A51" s="60" t="s">
        <v>82</v>
      </c>
      <c r="B51" s="5"/>
      <c r="C51" s="5"/>
      <c r="D51" s="5"/>
      <c r="E51" s="5"/>
      <c r="F51" s="61"/>
    </row>
    <row r="52" spans="1:6" ht="54" customHeight="1" thickBot="1">
      <c r="A52" s="334" t="s">
        <v>83</v>
      </c>
      <c r="B52" s="335"/>
      <c r="C52" s="335"/>
      <c r="D52" s="335"/>
      <c r="E52" s="335"/>
      <c r="F52" s="336"/>
    </row>
    <row r="53" spans="1:6">
      <c r="A53" s="62" t="s">
        <v>84</v>
      </c>
      <c r="B53" s="63"/>
      <c r="C53" s="16"/>
      <c r="D53" s="64" t="s">
        <v>91</v>
      </c>
      <c r="E53" s="63"/>
      <c r="F53" s="19"/>
    </row>
    <row r="54" spans="1:6">
      <c r="A54" s="65" t="s">
        <v>85</v>
      </c>
      <c r="B54" s="66">
        <v>0</v>
      </c>
      <c r="C54" s="16"/>
      <c r="D54" s="67" t="s">
        <v>94</v>
      </c>
      <c r="E54" s="66">
        <v>0</v>
      </c>
      <c r="F54" s="19"/>
    </row>
    <row r="55" spans="1:6">
      <c r="A55" s="65" t="s">
        <v>86</v>
      </c>
      <c r="B55" s="66">
        <v>1</v>
      </c>
      <c r="C55" s="16"/>
      <c r="D55" s="67" t="s">
        <v>95</v>
      </c>
      <c r="E55" s="66">
        <v>1</v>
      </c>
      <c r="F55" s="19"/>
    </row>
    <row r="56" spans="1:6">
      <c r="A56" s="65" t="s">
        <v>87</v>
      </c>
      <c r="B56" s="66">
        <v>2</v>
      </c>
      <c r="C56" s="16"/>
      <c r="D56" s="67" t="s">
        <v>96</v>
      </c>
      <c r="E56" s="66">
        <v>2</v>
      </c>
      <c r="F56" s="19"/>
    </row>
    <row r="57" spans="1:6">
      <c r="A57" s="65" t="s">
        <v>88</v>
      </c>
      <c r="B57" s="66">
        <v>3</v>
      </c>
      <c r="C57" s="16"/>
      <c r="D57" s="67" t="s">
        <v>97</v>
      </c>
      <c r="E57" s="66">
        <v>3</v>
      </c>
      <c r="F57" s="19"/>
    </row>
    <row r="58" spans="1:6">
      <c r="A58" s="65" t="s">
        <v>89</v>
      </c>
      <c r="B58" s="66">
        <v>4</v>
      </c>
      <c r="C58" s="16"/>
      <c r="D58" s="67" t="s">
        <v>98</v>
      </c>
      <c r="E58" s="66">
        <v>4</v>
      </c>
      <c r="F58" s="19"/>
    </row>
    <row r="59" spans="1:6">
      <c r="A59" s="68" t="s">
        <v>90</v>
      </c>
      <c r="B59" s="69">
        <v>5</v>
      </c>
      <c r="C59" s="16"/>
      <c r="D59" s="70" t="s">
        <v>99</v>
      </c>
      <c r="E59" s="69">
        <v>5</v>
      </c>
      <c r="F59" s="19"/>
    </row>
    <row r="60" spans="1:6" ht="23.1" customHeight="1">
      <c r="A60" s="328" t="s">
        <v>92</v>
      </c>
      <c r="B60" s="329"/>
      <c r="C60" s="329"/>
      <c r="D60" s="329"/>
      <c r="E60" s="330"/>
      <c r="F60" s="19"/>
    </row>
    <row r="61" spans="1:6" ht="23.1" customHeight="1">
      <c r="A61" s="331" t="s">
        <v>93</v>
      </c>
      <c r="B61" s="332"/>
      <c r="C61" s="332"/>
      <c r="D61" s="332"/>
      <c r="E61" s="333"/>
      <c r="F61" s="19"/>
    </row>
    <row r="62" spans="1:6" ht="13.5" thickBot="1">
      <c r="A62" s="21"/>
      <c r="B62" s="18"/>
      <c r="C62" s="18"/>
      <c r="D62" s="18"/>
      <c r="E62" s="18"/>
      <c r="F62" s="22"/>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52" orientation="portrait" horizontalDpi="4294967292" verticalDpi="4294967292" r:id="rId1"/>
</worksheet>
</file>

<file path=xl/worksheets/sheet6.xml><?xml version="1.0" encoding="utf-8"?>
<worksheet xmlns="http://schemas.openxmlformats.org/spreadsheetml/2006/main" xmlns:r="http://schemas.openxmlformats.org/officeDocument/2006/relationships">
  <sheetPr>
    <tabColor rgb="FFFF0000"/>
    <pageSetUpPr fitToPage="1"/>
  </sheetPr>
  <dimension ref="A1:O90"/>
  <sheetViews>
    <sheetView zoomScaleNormal="100" zoomScaleSheetLayoutView="90" zoomScalePageLayoutView="90" workbookViewId="0">
      <pane ySplit="2" topLeftCell="A18" activePane="bottomLeft" state="frozen"/>
      <selection pane="bottomLeft" activeCell="P19" sqref="A17:P28"/>
    </sheetView>
  </sheetViews>
  <sheetFormatPr defaultColWidth="10.85546875" defaultRowHeight="20.25" outlineLevelRow="1"/>
  <cols>
    <col min="1" max="1" width="9.28515625" style="4" customWidth="1"/>
    <col min="2" max="2" width="9.85546875" style="4" customWidth="1"/>
    <col min="3" max="3" width="11.140625" style="4" customWidth="1"/>
    <col min="4" max="4" width="42" style="4" customWidth="1"/>
    <col min="5" max="5" width="33.5703125" style="175"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8" customHeight="1">
      <c r="A1" s="23" t="s">
        <v>127</v>
      </c>
      <c r="B1" s="37"/>
      <c r="C1" s="37"/>
      <c r="D1" s="37"/>
      <c r="E1" s="170"/>
      <c r="F1" s="37"/>
      <c r="G1" s="37"/>
      <c r="H1" s="190"/>
      <c r="I1" s="37"/>
      <c r="J1" s="37"/>
      <c r="K1" s="37"/>
      <c r="L1" s="37"/>
      <c r="M1" s="37"/>
      <c r="N1" s="37"/>
      <c r="O1" s="37"/>
    </row>
    <row r="2" spans="1:15" s="45" customFormat="1" ht="27" customHeight="1">
      <c r="A2" s="26" t="str">
        <f>'Aree di rischio per processi'!B2</f>
        <v>A) Acquisizione e progressione del personale</v>
      </c>
      <c r="B2" s="43"/>
      <c r="C2" s="43"/>
      <c r="D2" s="43"/>
      <c r="E2" s="171"/>
      <c r="F2" s="43"/>
      <c r="G2" s="44" t="s">
        <v>149</v>
      </c>
      <c r="H2" s="191"/>
      <c r="I2" s="38"/>
      <c r="J2" s="38"/>
      <c r="K2" s="38"/>
      <c r="L2" s="38"/>
      <c r="M2" s="38"/>
      <c r="N2" s="38"/>
      <c r="O2" s="37"/>
    </row>
    <row r="3" spans="1:15" ht="30.75" customHeight="1">
      <c r="A3" s="341" t="str">
        <f>'Aree di rischio per processi'!A7</f>
        <v>A.01 Reclutamento di personale a tempo indeterminato, determinato e progressioni verticali</v>
      </c>
      <c r="B3" s="342"/>
      <c r="C3" s="342"/>
      <c r="D3" s="342"/>
      <c r="E3" s="187"/>
      <c r="F3" s="187"/>
      <c r="G3" s="47" t="str">
        <f>IF(C6=0,"--",IF(C6&lt;10,"Basso",IF(C6&lt;18,"Medio",IF(C6&lt;25.1,"Alto",""))))</f>
        <v>Basso</v>
      </c>
      <c r="H3" s="192">
        <f>C6</f>
        <v>2.916666666666667</v>
      </c>
      <c r="I3" s="30"/>
      <c r="J3" s="30"/>
      <c r="K3" s="30"/>
      <c r="L3" s="30"/>
      <c r="M3" s="30"/>
      <c r="N3" s="30"/>
      <c r="O3" s="37"/>
    </row>
    <row r="4" spans="1:15" ht="51.95" customHeight="1" outlineLevel="1">
      <c r="A4" s="343" t="str">
        <f>A3</f>
        <v>A.01 Reclutamento di personale a tempo indeterminato, determinato e progressioni verticali</v>
      </c>
      <c r="B4" s="346" t="s">
        <v>134</v>
      </c>
      <c r="C4" s="347"/>
      <c r="D4" s="146" t="s">
        <v>298</v>
      </c>
      <c r="E4" s="14" t="s">
        <v>274</v>
      </c>
      <c r="F4" s="146" t="s">
        <v>273</v>
      </c>
      <c r="G4" s="184" t="s">
        <v>0</v>
      </c>
      <c r="H4" s="350" t="s">
        <v>422</v>
      </c>
      <c r="I4" s="337"/>
      <c r="J4" s="353" t="s">
        <v>423</v>
      </c>
      <c r="K4" s="337"/>
      <c r="L4" s="358" t="s">
        <v>157</v>
      </c>
      <c r="M4" s="358" t="s">
        <v>158</v>
      </c>
      <c r="N4" s="337" t="s">
        <v>133</v>
      </c>
      <c r="O4" s="37"/>
    </row>
    <row r="5" spans="1:15" ht="24.75" customHeight="1" outlineLevel="1">
      <c r="A5" s="344"/>
      <c r="B5" s="348"/>
      <c r="C5" s="349"/>
      <c r="D5" s="28" t="s">
        <v>425</v>
      </c>
      <c r="E5" s="28" t="s">
        <v>420</v>
      </c>
      <c r="F5" s="28" t="s">
        <v>421</v>
      </c>
      <c r="G5" s="28" t="s">
        <v>420</v>
      </c>
      <c r="H5" s="39" t="s">
        <v>2</v>
      </c>
      <c r="I5" s="39" t="s">
        <v>3</v>
      </c>
      <c r="J5" s="39" t="s">
        <v>2</v>
      </c>
      <c r="K5" s="39" t="s">
        <v>3</v>
      </c>
      <c r="L5" s="350"/>
      <c r="M5" s="350"/>
      <c r="N5" s="337"/>
      <c r="O5" s="37"/>
    </row>
    <row r="6" spans="1:15" ht="108" customHeight="1" outlineLevel="1">
      <c r="A6" s="344"/>
      <c r="B6" s="176" t="s">
        <v>155</v>
      </c>
      <c r="C6" s="338">
        <f>B7*B9</f>
        <v>2.916666666666667</v>
      </c>
      <c r="D6" s="48" t="s">
        <v>245</v>
      </c>
      <c r="E6" s="144" t="s">
        <v>344</v>
      </c>
      <c r="F6" s="141" t="str">
        <f>VLOOKUP(E6,'Catalogo rischi'!$A$10:$B$31,2,FALSE)</f>
        <v>CR.1 Pilotamento delle procedure</v>
      </c>
      <c r="G6" s="162" t="s">
        <v>132</v>
      </c>
      <c r="H6" s="143" t="s">
        <v>404</v>
      </c>
      <c r="I6" s="48" t="s">
        <v>412</v>
      </c>
      <c r="J6" s="48" t="s">
        <v>381</v>
      </c>
      <c r="K6" s="48" t="s">
        <v>379</v>
      </c>
      <c r="L6" s="141" t="s">
        <v>702</v>
      </c>
      <c r="M6" s="141" t="s">
        <v>707</v>
      </c>
      <c r="N6" s="12" t="s">
        <v>703</v>
      </c>
      <c r="O6" s="37"/>
    </row>
    <row r="7" spans="1:15" ht="108" customHeight="1" outlineLevel="1">
      <c r="A7" s="344"/>
      <c r="B7" s="177">
        <f>SUM(A!B6:B47)/6</f>
        <v>2.3333333333333335</v>
      </c>
      <c r="C7" s="339"/>
      <c r="D7" s="12" t="s">
        <v>246</v>
      </c>
      <c r="E7" s="144" t="s">
        <v>384</v>
      </c>
      <c r="F7" s="141" t="str">
        <f>VLOOKUP(E7,'Catalogo rischi'!$A$10:$B$31,2,FALSE)</f>
        <v>CR.1 Pilotamento delle procedure</v>
      </c>
      <c r="G7" s="162" t="s">
        <v>130</v>
      </c>
      <c r="H7" s="143" t="s">
        <v>405</v>
      </c>
      <c r="I7" s="48" t="s">
        <v>411</v>
      </c>
      <c r="J7" s="48" t="s">
        <v>381</v>
      </c>
      <c r="K7" s="48" t="s">
        <v>250</v>
      </c>
      <c r="L7" s="141" t="s">
        <v>702</v>
      </c>
      <c r="M7" s="141" t="s">
        <v>708</v>
      </c>
      <c r="N7" s="85" t="s">
        <v>857</v>
      </c>
      <c r="O7" s="37"/>
    </row>
    <row r="8" spans="1:15" ht="81.75" customHeight="1" outlineLevel="1">
      <c r="A8" s="344"/>
      <c r="B8" s="178" t="s">
        <v>101</v>
      </c>
      <c r="C8" s="339"/>
      <c r="D8" s="48" t="s">
        <v>247</v>
      </c>
      <c r="E8" s="144" t="s">
        <v>326</v>
      </c>
      <c r="F8" s="141" t="str">
        <f>VLOOKUP(E8,'Catalogo rischi'!$A$10:$B$31,2,FALSE)</f>
        <v>CR.5 Elusione delle procedure di svolgimento dell'attività e di controllo</v>
      </c>
      <c r="G8" s="162" t="s">
        <v>130</v>
      </c>
      <c r="H8" s="143" t="s">
        <v>405</v>
      </c>
      <c r="I8" s="48" t="s">
        <v>411</v>
      </c>
      <c r="J8" s="48" t="s">
        <v>388</v>
      </c>
      <c r="K8" s="48" t="s">
        <v>250</v>
      </c>
      <c r="L8" s="141" t="s">
        <v>702</v>
      </c>
      <c r="M8" s="141" t="s">
        <v>834</v>
      </c>
      <c r="N8" s="162" t="s">
        <v>858</v>
      </c>
      <c r="O8" s="37"/>
    </row>
    <row r="9" spans="1:15" ht="83.25" customHeight="1" outlineLevel="1">
      <c r="A9" s="344"/>
      <c r="B9" s="178">
        <f>SUM(A!E6:E34)/4</f>
        <v>1.25</v>
      </c>
      <c r="C9" s="339"/>
      <c r="D9" s="141" t="s">
        <v>253</v>
      </c>
      <c r="E9" s="144" t="s">
        <v>363</v>
      </c>
      <c r="F9" s="141" t="str">
        <f>VLOOKUP(E9,'Catalogo rischi'!$A$10:$B$31,2,FALSE)</f>
        <v>CR.1 Pilotamento delle procedure</v>
      </c>
      <c r="G9" s="162" t="s">
        <v>130</v>
      </c>
      <c r="H9" s="143" t="s">
        <v>406</v>
      </c>
      <c r="I9" s="48" t="s">
        <v>413</v>
      </c>
      <c r="J9" s="48"/>
      <c r="K9" s="48" t="s">
        <v>379</v>
      </c>
      <c r="L9" s="141" t="s">
        <v>702</v>
      </c>
      <c r="M9" s="141" t="s">
        <v>709</v>
      </c>
      <c r="N9" s="162" t="s">
        <v>704</v>
      </c>
      <c r="O9" s="37"/>
    </row>
    <row r="10" spans="1:15" ht="81" customHeight="1" outlineLevel="1">
      <c r="A10" s="355"/>
      <c r="B10" s="217"/>
      <c r="C10" s="354"/>
      <c r="D10" s="48" t="s">
        <v>248</v>
      </c>
      <c r="E10" s="144" t="s">
        <v>364</v>
      </c>
      <c r="F10" s="141" t="str">
        <f>VLOOKUP(E10,'Catalogo rischi'!$A$10:$B$31,2,FALSE)</f>
        <v>CR.6 Uso improprio o distorto della discrezionalità</v>
      </c>
      <c r="G10" s="162" t="s">
        <v>130</v>
      </c>
      <c r="H10" s="143" t="s">
        <v>389</v>
      </c>
      <c r="I10" s="48" t="s">
        <v>429</v>
      </c>
      <c r="J10" s="48"/>
      <c r="K10" s="48" t="s">
        <v>382</v>
      </c>
      <c r="L10" s="141" t="s">
        <v>702</v>
      </c>
      <c r="M10" s="141" t="s">
        <v>835</v>
      </c>
      <c r="N10" s="162" t="s">
        <v>705</v>
      </c>
      <c r="O10" s="37"/>
    </row>
    <row r="11" spans="1:15" ht="70.5" customHeight="1" outlineLevel="1">
      <c r="A11" s="355"/>
      <c r="B11" s="215"/>
      <c r="C11" s="354"/>
      <c r="D11" s="141" t="s">
        <v>249</v>
      </c>
      <c r="E11" s="144" t="s">
        <v>326</v>
      </c>
      <c r="F11" s="141" t="str">
        <f>VLOOKUP(E11,'Catalogo rischi'!$A$10:$B$31,2,FALSE)</f>
        <v>CR.5 Elusione delle procedure di svolgimento dell'attività e di controllo</v>
      </c>
      <c r="G11" s="162" t="s">
        <v>130</v>
      </c>
      <c r="H11" s="143" t="s">
        <v>398</v>
      </c>
      <c r="I11" s="48" t="s">
        <v>415</v>
      </c>
      <c r="J11" s="48" t="s">
        <v>401</v>
      </c>
      <c r="K11" s="48" t="s">
        <v>250</v>
      </c>
      <c r="L11" s="141" t="s">
        <v>702</v>
      </c>
      <c r="M11" s="141" t="s">
        <v>836</v>
      </c>
      <c r="N11" s="162" t="s">
        <v>706</v>
      </c>
      <c r="O11" s="37"/>
    </row>
    <row r="12" spans="1:15" ht="18" customHeight="1" outlineLevel="1">
      <c r="A12" s="355"/>
      <c r="B12" s="216"/>
      <c r="C12" s="354"/>
      <c r="D12" s="48"/>
      <c r="E12" s="172"/>
      <c r="F12" s="48"/>
      <c r="G12" s="48"/>
      <c r="H12" s="193"/>
      <c r="I12" s="48"/>
      <c r="J12" s="48"/>
      <c r="K12" s="48"/>
      <c r="L12" s="48"/>
      <c r="M12" s="48"/>
      <c r="N12" s="12"/>
      <c r="O12" s="37"/>
    </row>
    <row r="13" spans="1:15" ht="18" customHeight="1" outlineLevel="1">
      <c r="A13" s="344"/>
      <c r="B13" s="71"/>
      <c r="C13" s="339"/>
      <c r="D13" s="48"/>
      <c r="E13" s="172"/>
      <c r="F13" s="48"/>
      <c r="G13" s="48"/>
      <c r="H13" s="193"/>
      <c r="I13" s="48"/>
      <c r="J13" s="48"/>
      <c r="K13" s="48"/>
      <c r="L13" s="48"/>
      <c r="M13" s="48"/>
      <c r="N13" s="12"/>
      <c r="O13" s="37"/>
    </row>
    <row r="14" spans="1:15" ht="18" customHeight="1" outlineLevel="1">
      <c r="A14" s="345"/>
      <c r="B14" s="155"/>
      <c r="C14" s="340"/>
      <c r="D14" s="48"/>
      <c r="E14" s="172"/>
      <c r="F14" s="48"/>
      <c r="G14" s="48"/>
      <c r="H14" s="193"/>
      <c r="I14" s="48"/>
      <c r="J14" s="48"/>
      <c r="K14" s="48"/>
      <c r="L14" s="48"/>
      <c r="M14" s="48"/>
      <c r="N14" s="12"/>
      <c r="O14" s="37"/>
    </row>
    <row r="15" spans="1:15">
      <c r="A15" s="30"/>
      <c r="B15" s="30"/>
      <c r="C15" s="30"/>
      <c r="D15" s="30"/>
      <c r="E15" s="173"/>
      <c r="F15" s="30"/>
      <c r="G15" s="30"/>
      <c r="H15" s="194"/>
      <c r="I15" s="30"/>
      <c r="J15" s="30"/>
      <c r="K15" s="30"/>
      <c r="L15" s="30"/>
      <c r="M15" s="30"/>
      <c r="N15" s="30"/>
      <c r="O15" s="37"/>
    </row>
    <row r="16" spans="1:15" ht="54.75" customHeight="1">
      <c r="A16" s="341" t="str">
        <f>'Aree di rischio per processi'!A8</f>
        <v>A.02 Progressioni economiche di carriera</v>
      </c>
      <c r="B16" s="342"/>
      <c r="C16" s="342"/>
      <c r="D16" s="342"/>
      <c r="E16" s="187"/>
      <c r="F16" s="187"/>
      <c r="G16" s="47" t="str">
        <f>IF(C19=0,"--",IF(C19&lt;10,"Basso",IF(C19&lt;18,"Medio",IF(C19&lt;25.1,"Alto",""))))</f>
        <v>Basso</v>
      </c>
      <c r="H16" s="192">
        <f>C19</f>
        <v>2.916666666666667</v>
      </c>
      <c r="I16" s="30"/>
      <c r="J16" s="30"/>
      <c r="K16" s="30"/>
      <c r="L16" s="30"/>
      <c r="M16" s="30"/>
      <c r="N16" s="30"/>
      <c r="O16" s="37"/>
    </row>
    <row r="17" spans="1:15" ht="71.25" outlineLevel="1">
      <c r="A17" s="343" t="str">
        <f>A16</f>
        <v>A.02 Progressioni economiche di carriera</v>
      </c>
      <c r="B17" s="346" t="s">
        <v>134</v>
      </c>
      <c r="C17" s="347"/>
      <c r="D17" s="146" t="s">
        <v>263</v>
      </c>
      <c r="E17" s="14" t="s">
        <v>274</v>
      </c>
      <c r="F17" s="146" t="s">
        <v>273</v>
      </c>
      <c r="G17" s="184" t="s">
        <v>0</v>
      </c>
      <c r="H17" s="350" t="s">
        <v>422</v>
      </c>
      <c r="I17" s="337"/>
      <c r="J17" s="353" t="s">
        <v>423</v>
      </c>
      <c r="K17" s="337"/>
      <c r="L17" s="358" t="s">
        <v>157</v>
      </c>
      <c r="M17" s="185" t="s">
        <v>147</v>
      </c>
      <c r="N17" s="337" t="s">
        <v>133</v>
      </c>
      <c r="O17" s="37"/>
    </row>
    <row r="18" spans="1:15" ht="20.100000000000001" customHeight="1" outlineLevel="1">
      <c r="A18" s="344"/>
      <c r="B18" s="348"/>
      <c r="C18" s="349"/>
      <c r="D18" s="28" t="s">
        <v>425</v>
      </c>
      <c r="E18" s="28" t="s">
        <v>420</v>
      </c>
      <c r="F18" s="28" t="s">
        <v>421</v>
      </c>
      <c r="G18" s="28" t="s">
        <v>420</v>
      </c>
      <c r="H18" s="39" t="s">
        <v>2</v>
      </c>
      <c r="I18" s="39" t="s">
        <v>3</v>
      </c>
      <c r="J18" s="39" t="s">
        <v>2</v>
      </c>
      <c r="K18" s="39" t="s">
        <v>3</v>
      </c>
      <c r="L18" s="350"/>
      <c r="M18" s="186"/>
      <c r="N18" s="337"/>
      <c r="O18" s="37"/>
    </row>
    <row r="19" spans="1:15" ht="92.25" customHeight="1" outlineLevel="1">
      <c r="A19" s="344"/>
      <c r="B19" s="176" t="s">
        <v>155</v>
      </c>
      <c r="C19" s="338">
        <f>B20*B22</f>
        <v>2.916666666666667</v>
      </c>
      <c r="D19" s="141" t="s">
        <v>383</v>
      </c>
      <c r="E19" s="144" t="s">
        <v>344</v>
      </c>
      <c r="F19" s="141" t="str">
        <f>VLOOKUP(E19,'Catalogo rischi'!$A$10:$B$31,2,FALSE)</f>
        <v>CR.1 Pilotamento delle procedure</v>
      </c>
      <c r="G19" s="162" t="s">
        <v>132</v>
      </c>
      <c r="H19" s="143" t="s">
        <v>404</v>
      </c>
      <c r="I19" s="48" t="s">
        <v>412</v>
      </c>
      <c r="J19" s="48" t="s">
        <v>381</v>
      </c>
      <c r="K19" s="48" t="s">
        <v>379</v>
      </c>
      <c r="L19" s="48" t="s">
        <v>702</v>
      </c>
      <c r="M19" s="141" t="s">
        <v>710</v>
      </c>
      <c r="N19" s="162" t="s">
        <v>711</v>
      </c>
      <c r="O19" s="37"/>
    </row>
    <row r="20" spans="1:15" ht="128.25" customHeight="1" outlineLevel="1">
      <c r="A20" s="344"/>
      <c r="B20" s="177">
        <f>SUM(A!B54:B95)/6</f>
        <v>2.3333333333333335</v>
      </c>
      <c r="C20" s="339"/>
      <c r="D20" s="163" t="s">
        <v>252</v>
      </c>
      <c r="E20" s="144" t="s">
        <v>384</v>
      </c>
      <c r="F20" s="141" t="str">
        <f>VLOOKUP(E20,'Catalogo rischi'!$A$10:$B$31,2,FALSE)</f>
        <v>CR.1 Pilotamento delle procedure</v>
      </c>
      <c r="G20" s="162" t="s">
        <v>130</v>
      </c>
      <c r="H20" s="143" t="s">
        <v>406</v>
      </c>
      <c r="I20" s="48" t="s">
        <v>164</v>
      </c>
      <c r="J20" s="48" t="s">
        <v>381</v>
      </c>
      <c r="K20" s="48" t="s">
        <v>250</v>
      </c>
      <c r="L20" s="48" t="s">
        <v>702</v>
      </c>
      <c r="M20" s="141" t="s">
        <v>715</v>
      </c>
      <c r="N20" s="162" t="s">
        <v>852</v>
      </c>
      <c r="O20" s="37"/>
    </row>
    <row r="21" spans="1:15" ht="89.25" customHeight="1" outlineLevel="1">
      <c r="A21" s="344"/>
      <c r="B21" s="179" t="s">
        <v>101</v>
      </c>
      <c r="C21" s="339"/>
      <c r="D21" s="48" t="s">
        <v>247</v>
      </c>
      <c r="E21" s="144" t="s">
        <v>326</v>
      </c>
      <c r="F21" s="141" t="str">
        <f>VLOOKUP(E21,'Catalogo rischi'!$A$10:$B$31,2,FALSE)</f>
        <v>CR.5 Elusione delle procedure di svolgimento dell'attività e di controllo</v>
      </c>
      <c r="G21" s="162" t="s">
        <v>130</v>
      </c>
      <c r="H21" s="143" t="s">
        <v>405</v>
      </c>
      <c r="I21" s="48" t="s">
        <v>411</v>
      </c>
      <c r="J21" s="48" t="s">
        <v>388</v>
      </c>
      <c r="K21" s="48" t="s">
        <v>250</v>
      </c>
      <c r="L21" s="48" t="s">
        <v>702</v>
      </c>
      <c r="M21" s="141" t="s">
        <v>716</v>
      </c>
      <c r="N21" s="162" t="s">
        <v>712</v>
      </c>
      <c r="O21" s="37"/>
    </row>
    <row r="22" spans="1:15" ht="90.75" customHeight="1" outlineLevel="1">
      <c r="A22" s="344"/>
      <c r="B22" s="178">
        <f>SUM(A!E54:E82)/4</f>
        <v>1.25</v>
      </c>
      <c r="C22" s="339"/>
      <c r="D22" s="141" t="s">
        <v>254</v>
      </c>
      <c r="E22" s="144" t="s">
        <v>363</v>
      </c>
      <c r="F22" s="141" t="str">
        <f>VLOOKUP(E22,'Catalogo rischi'!$A$10:$B$31,2,FALSE)</f>
        <v>CR.1 Pilotamento delle procedure</v>
      </c>
      <c r="G22" s="162" t="s">
        <v>130</v>
      </c>
      <c r="H22" s="143" t="s">
        <v>406</v>
      </c>
      <c r="I22" s="48" t="s">
        <v>167</v>
      </c>
      <c r="J22" s="48"/>
      <c r="K22" s="48" t="s">
        <v>379</v>
      </c>
      <c r="L22" s="48" t="s">
        <v>702</v>
      </c>
      <c r="M22" s="141" t="s">
        <v>717</v>
      </c>
      <c r="N22" s="162" t="s">
        <v>853</v>
      </c>
      <c r="O22" s="37"/>
    </row>
    <row r="23" spans="1:15" ht="97.5" customHeight="1" outlineLevel="1">
      <c r="A23" s="344"/>
      <c r="B23" s="71"/>
      <c r="C23" s="339"/>
      <c r="D23" s="48" t="s">
        <v>248</v>
      </c>
      <c r="E23" s="144" t="s">
        <v>364</v>
      </c>
      <c r="F23" s="141" t="str">
        <f>VLOOKUP(E23,'Catalogo rischi'!$A$10:$B$31,2,FALSE)</f>
        <v>CR.6 Uso improprio o distorto della discrezionalità</v>
      </c>
      <c r="G23" s="162" t="s">
        <v>130</v>
      </c>
      <c r="H23" s="143" t="s">
        <v>389</v>
      </c>
      <c r="I23" s="48" t="s">
        <v>164</v>
      </c>
      <c r="J23" s="48"/>
      <c r="K23" s="48" t="s">
        <v>382</v>
      </c>
      <c r="L23" s="48" t="s">
        <v>702</v>
      </c>
      <c r="M23" s="141" t="s">
        <v>718</v>
      </c>
      <c r="N23" s="162" t="s">
        <v>713</v>
      </c>
      <c r="O23" s="37"/>
    </row>
    <row r="24" spans="1:15" ht="85.5" customHeight="1" outlineLevel="1">
      <c r="A24" s="344"/>
      <c r="B24" s="218"/>
      <c r="C24" s="339"/>
      <c r="D24" s="141" t="s">
        <v>251</v>
      </c>
      <c r="E24" s="144" t="s">
        <v>329</v>
      </c>
      <c r="F24" s="141" t="str">
        <f>VLOOKUP(E24,'Catalogo rischi'!$A$10:$B$31,2,FALSE)</f>
        <v>CR.6 Uso improprio o distorto della discrezionalità</v>
      </c>
      <c r="G24" s="162" t="s">
        <v>130</v>
      </c>
      <c r="H24" s="143" t="s">
        <v>398</v>
      </c>
      <c r="I24" s="48" t="s">
        <v>416</v>
      </c>
      <c r="J24" s="48" t="s">
        <v>381</v>
      </c>
      <c r="K24" s="48"/>
      <c r="L24" s="48" t="s">
        <v>702</v>
      </c>
      <c r="M24" s="141" t="s">
        <v>719</v>
      </c>
      <c r="N24" s="162" t="s">
        <v>714</v>
      </c>
      <c r="O24" s="37"/>
    </row>
    <row r="25" spans="1:15" ht="18" customHeight="1" outlineLevel="1">
      <c r="A25" s="344"/>
      <c r="C25" s="339"/>
      <c r="D25" s="48"/>
      <c r="E25" s="172"/>
      <c r="F25" s="48"/>
      <c r="G25" s="48"/>
      <c r="H25" s="193"/>
      <c r="I25" s="48"/>
      <c r="J25" s="48"/>
      <c r="K25" s="48"/>
      <c r="L25" s="48"/>
      <c r="M25" s="48"/>
      <c r="N25" s="12"/>
      <c r="O25" s="37"/>
    </row>
    <row r="26" spans="1:15" ht="18" customHeight="1" outlineLevel="1">
      <c r="A26" s="344"/>
      <c r="C26" s="339"/>
      <c r="D26" s="48"/>
      <c r="E26" s="172"/>
      <c r="F26" s="48"/>
      <c r="G26" s="48"/>
      <c r="H26" s="193"/>
      <c r="I26" s="48"/>
      <c r="J26" s="48"/>
      <c r="K26" s="48"/>
      <c r="L26" s="48"/>
      <c r="M26" s="48"/>
      <c r="N26" s="12"/>
      <c r="O26" s="37"/>
    </row>
    <row r="27" spans="1:15" ht="18" customHeight="1" outlineLevel="1">
      <c r="A27" s="344"/>
      <c r="B27" s="71"/>
      <c r="C27" s="339"/>
      <c r="D27" s="48"/>
      <c r="E27" s="172"/>
      <c r="F27" s="48"/>
      <c r="G27" s="48"/>
      <c r="H27" s="193"/>
      <c r="I27" s="48"/>
      <c r="J27" s="48"/>
      <c r="K27" s="48"/>
      <c r="L27" s="48"/>
      <c r="M27" s="48"/>
      <c r="N27" s="12"/>
      <c r="O27" s="37"/>
    </row>
    <row r="28" spans="1:15" ht="18" customHeight="1" outlineLevel="1">
      <c r="A28" s="345"/>
      <c r="B28" s="155"/>
      <c r="C28" s="340"/>
      <c r="D28" s="48"/>
      <c r="E28" s="172"/>
      <c r="F28" s="48"/>
      <c r="G28" s="48"/>
      <c r="H28" s="193"/>
      <c r="I28" s="48"/>
      <c r="J28" s="48"/>
      <c r="K28" s="48"/>
      <c r="L28" s="48"/>
      <c r="M28" s="48"/>
      <c r="N28" s="12"/>
      <c r="O28" s="37"/>
    </row>
    <row r="29" spans="1:15">
      <c r="A29" s="30"/>
      <c r="B29" s="30"/>
      <c r="C29" s="30"/>
      <c r="D29" s="30"/>
      <c r="E29" s="173"/>
      <c r="F29" s="30"/>
      <c r="G29" s="30"/>
      <c r="H29" s="194"/>
      <c r="I29" s="30"/>
      <c r="J29" s="30"/>
      <c r="K29" s="30"/>
      <c r="L29" s="30"/>
      <c r="M29" s="30"/>
      <c r="N29" s="30"/>
      <c r="O29" s="37"/>
    </row>
    <row r="30" spans="1:15" ht="42.75" customHeight="1">
      <c r="A30" s="341" t="str">
        <f>'Aree di rischio per processi'!A9</f>
        <v>A.03 Conferimento di incarichi di collaborazione</v>
      </c>
      <c r="B30" s="342"/>
      <c r="C30" s="342"/>
      <c r="D30" s="342"/>
      <c r="E30" s="187"/>
      <c r="F30" s="187"/>
      <c r="G30" s="47" t="str">
        <f>IF(C33=0,"--",IF(C33&lt;10,"Basso",IF(C33&lt;18,"Medio",IF(C33&lt;25.1,"Alto",""))))</f>
        <v>Basso</v>
      </c>
      <c r="H30" s="192">
        <f>C33</f>
        <v>2.916666666666667</v>
      </c>
      <c r="I30" s="30"/>
      <c r="J30" s="30"/>
      <c r="K30" s="30"/>
      <c r="L30" s="30"/>
      <c r="M30" s="30"/>
      <c r="N30" s="30"/>
      <c r="O30" s="37"/>
    </row>
    <row r="31" spans="1:15" ht="48" customHeight="1" outlineLevel="1">
      <c r="A31" s="343" t="str">
        <f>A30</f>
        <v>A.03 Conferimento di incarichi di collaborazione</v>
      </c>
      <c r="B31" s="346" t="s">
        <v>134</v>
      </c>
      <c r="C31" s="347"/>
      <c r="D31" s="146" t="s">
        <v>298</v>
      </c>
      <c r="E31" s="14" t="s">
        <v>274</v>
      </c>
      <c r="F31" s="146" t="s">
        <v>273</v>
      </c>
      <c r="G31" s="184" t="s">
        <v>0</v>
      </c>
      <c r="H31" s="350" t="s">
        <v>422</v>
      </c>
      <c r="I31" s="337"/>
      <c r="J31" s="353" t="s">
        <v>423</v>
      </c>
      <c r="K31" s="337"/>
      <c r="L31" s="358" t="s">
        <v>157</v>
      </c>
      <c r="M31" s="351" t="s">
        <v>147</v>
      </c>
      <c r="N31" s="337" t="s">
        <v>133</v>
      </c>
      <c r="O31" s="37"/>
    </row>
    <row r="32" spans="1:15" ht="20.100000000000001" customHeight="1" outlineLevel="1">
      <c r="A32" s="344"/>
      <c r="B32" s="348"/>
      <c r="C32" s="349"/>
      <c r="D32" s="28" t="s">
        <v>425</v>
      </c>
      <c r="E32" s="28" t="s">
        <v>420</v>
      </c>
      <c r="F32" s="28" t="s">
        <v>421</v>
      </c>
      <c r="G32" s="28" t="s">
        <v>420</v>
      </c>
      <c r="H32" s="39" t="s">
        <v>2</v>
      </c>
      <c r="I32" s="39" t="s">
        <v>3</v>
      </c>
      <c r="J32" s="39" t="s">
        <v>2</v>
      </c>
      <c r="K32" s="39" t="s">
        <v>3</v>
      </c>
      <c r="L32" s="350"/>
      <c r="M32" s="352"/>
      <c r="N32" s="337"/>
      <c r="O32" s="37"/>
    </row>
    <row r="33" spans="1:15" ht="119.25" customHeight="1" outlineLevel="1">
      <c r="A33" s="344"/>
      <c r="B33" s="176" t="s">
        <v>155</v>
      </c>
      <c r="C33" s="338">
        <f>B34*B36</f>
        <v>2.916666666666667</v>
      </c>
      <c r="D33" s="141" t="s">
        <v>407</v>
      </c>
      <c r="E33" s="144" t="s">
        <v>344</v>
      </c>
      <c r="F33" s="141" t="str">
        <f>VLOOKUP(E33,'Catalogo rischi'!$A$10:$B$31,2,FALSE)</f>
        <v>CR.1 Pilotamento delle procedure</v>
      </c>
      <c r="G33" s="162" t="s">
        <v>132</v>
      </c>
      <c r="H33" s="143" t="s">
        <v>404</v>
      </c>
      <c r="I33" s="48" t="s">
        <v>412</v>
      </c>
      <c r="J33" s="48" t="s">
        <v>381</v>
      </c>
      <c r="K33" s="48" t="s">
        <v>379</v>
      </c>
      <c r="L33" s="48" t="s">
        <v>702</v>
      </c>
      <c r="M33" s="141" t="s">
        <v>723</v>
      </c>
      <c r="N33" s="162" t="s">
        <v>720</v>
      </c>
      <c r="O33" s="37"/>
    </row>
    <row r="34" spans="1:15" ht="89.25" outlineLevel="1">
      <c r="A34" s="344"/>
      <c r="B34" s="177">
        <f>SUM(A!B102:B143)/6</f>
        <v>2.3333333333333335</v>
      </c>
      <c r="C34" s="339"/>
      <c r="D34" s="167" t="s">
        <v>257</v>
      </c>
      <c r="E34" s="144" t="s">
        <v>384</v>
      </c>
      <c r="F34" s="141" t="str">
        <f>VLOOKUP(E34,'Catalogo rischi'!$A$10:$B$31,2,FALSE)</f>
        <v>CR.1 Pilotamento delle procedure</v>
      </c>
      <c r="G34" s="162" t="s">
        <v>130</v>
      </c>
      <c r="H34" s="143" t="s">
        <v>406</v>
      </c>
      <c r="I34" s="48" t="s">
        <v>164</v>
      </c>
      <c r="J34" s="48" t="s">
        <v>381</v>
      </c>
      <c r="K34" s="48" t="s">
        <v>250</v>
      </c>
      <c r="L34" s="48" t="s">
        <v>702</v>
      </c>
      <c r="M34" s="141" t="s">
        <v>724</v>
      </c>
      <c r="N34" s="162" t="s">
        <v>721</v>
      </c>
      <c r="O34" s="37"/>
    </row>
    <row r="35" spans="1:15" ht="76.5" outlineLevel="1">
      <c r="A35" s="344"/>
      <c r="B35" s="179" t="s">
        <v>101</v>
      </c>
      <c r="C35" s="339"/>
      <c r="D35" s="141" t="s">
        <v>255</v>
      </c>
      <c r="E35" s="144" t="s">
        <v>326</v>
      </c>
      <c r="F35" s="141" t="str">
        <f>VLOOKUP(E35,'Catalogo rischi'!$A$10:$B$31,2,FALSE)</f>
        <v>CR.5 Elusione delle procedure di svolgimento dell'attività e di controllo</v>
      </c>
      <c r="G35" s="162" t="s">
        <v>130</v>
      </c>
      <c r="H35" s="143" t="s">
        <v>405</v>
      </c>
      <c r="I35" s="48" t="s">
        <v>411</v>
      </c>
      <c r="J35" s="48" t="s">
        <v>388</v>
      </c>
      <c r="K35" s="48" t="s">
        <v>250</v>
      </c>
      <c r="L35" s="48" t="s">
        <v>702</v>
      </c>
      <c r="M35" s="141" t="s">
        <v>716</v>
      </c>
      <c r="N35" s="162" t="s">
        <v>854</v>
      </c>
      <c r="O35" s="37"/>
    </row>
    <row r="36" spans="1:15" ht="89.25" outlineLevel="1">
      <c r="A36" s="344"/>
      <c r="B36" s="178">
        <f>SUM(A!E102:E130)/4</f>
        <v>1.25</v>
      </c>
      <c r="C36" s="339"/>
      <c r="D36" s="141" t="s">
        <v>256</v>
      </c>
      <c r="E36" s="144" t="s">
        <v>333</v>
      </c>
      <c r="F36" s="141" t="str">
        <f>VLOOKUP(E36,'Catalogo rischi'!$A$10:$B$31,2,FALSE)</f>
        <v>CR.7 Atti illeciti</v>
      </c>
      <c r="G36" s="162" t="s">
        <v>130</v>
      </c>
      <c r="H36" s="143" t="s">
        <v>408</v>
      </c>
      <c r="I36" s="48" t="s">
        <v>164</v>
      </c>
      <c r="J36" s="48" t="s">
        <v>381</v>
      </c>
      <c r="K36" s="48"/>
      <c r="L36" s="48" t="s">
        <v>702</v>
      </c>
      <c r="M36" s="141" t="s">
        <v>725</v>
      </c>
      <c r="N36" s="162" t="s">
        <v>722</v>
      </c>
      <c r="O36" s="37"/>
    </row>
    <row r="37" spans="1:15" ht="18" customHeight="1" outlineLevel="1">
      <c r="A37" s="344"/>
      <c r="B37" s="71"/>
      <c r="C37" s="339"/>
      <c r="D37" s="48"/>
      <c r="E37" s="144"/>
      <c r="F37" s="48"/>
      <c r="G37" s="48"/>
      <c r="H37" s="193"/>
      <c r="I37" s="48"/>
      <c r="J37" s="48"/>
      <c r="K37" s="48"/>
      <c r="L37" s="48"/>
      <c r="M37" s="48"/>
      <c r="N37" s="12"/>
      <c r="O37" s="37"/>
    </row>
    <row r="38" spans="1:15" ht="27" customHeight="1" outlineLevel="1">
      <c r="A38" s="344"/>
      <c r="B38" s="71"/>
      <c r="C38" s="339"/>
      <c r="D38" s="48"/>
      <c r="E38" s="174"/>
      <c r="F38" s="48"/>
      <c r="G38" s="48"/>
      <c r="H38" s="193"/>
      <c r="I38" s="48"/>
      <c r="J38" s="48"/>
      <c r="K38" s="48"/>
      <c r="L38" s="48"/>
      <c r="M38" s="48"/>
      <c r="N38" s="12"/>
      <c r="O38" s="37"/>
    </row>
    <row r="39" spans="1:15" ht="27" customHeight="1" outlineLevel="1">
      <c r="A39" s="344"/>
      <c r="B39" s="218"/>
      <c r="C39" s="339"/>
      <c r="D39" s="48"/>
      <c r="E39" s="172"/>
      <c r="F39" s="48"/>
      <c r="G39" s="48"/>
      <c r="H39" s="193"/>
      <c r="I39" s="48"/>
      <c r="J39" s="48"/>
      <c r="K39" s="48"/>
      <c r="L39" s="48"/>
      <c r="M39" s="48"/>
      <c r="N39" s="12"/>
      <c r="O39" s="37"/>
    </row>
    <row r="40" spans="1:15" ht="18" customHeight="1" outlineLevel="1">
      <c r="A40" s="344"/>
      <c r="B40" s="71"/>
      <c r="C40" s="339"/>
      <c r="D40" s="48"/>
      <c r="E40" s="172"/>
      <c r="F40" s="48"/>
      <c r="G40" s="48"/>
      <c r="H40" s="193"/>
      <c r="I40" s="48"/>
      <c r="J40" s="48"/>
      <c r="K40" s="48"/>
      <c r="L40" s="48"/>
      <c r="M40" s="48"/>
      <c r="N40" s="12"/>
      <c r="O40" s="37"/>
    </row>
    <row r="41" spans="1:15" ht="18" customHeight="1" outlineLevel="1">
      <c r="A41" s="345"/>
      <c r="B41" s="155"/>
      <c r="C41" s="340"/>
      <c r="D41" s="48"/>
      <c r="E41" s="172"/>
      <c r="F41" s="48"/>
      <c r="G41" s="48"/>
      <c r="H41" s="193"/>
      <c r="I41" s="48"/>
      <c r="J41" s="48"/>
      <c r="K41" s="48"/>
      <c r="L41" s="48"/>
      <c r="M41" s="48"/>
      <c r="N41" s="12"/>
      <c r="O41" s="37"/>
    </row>
    <row r="42" spans="1:15">
      <c r="A42" s="30"/>
      <c r="B42" s="30"/>
      <c r="C42" s="30"/>
      <c r="D42" s="30"/>
      <c r="E42" s="173"/>
      <c r="F42" s="30"/>
      <c r="G42" s="30"/>
      <c r="H42" s="194"/>
      <c r="I42" s="30"/>
      <c r="J42" s="30"/>
      <c r="K42" s="30"/>
      <c r="L42" s="30"/>
      <c r="M42" s="30"/>
      <c r="N42" s="30"/>
      <c r="O42" s="37"/>
    </row>
    <row r="43" spans="1:15" ht="41.25" customHeight="1">
      <c r="A43" s="341" t="str">
        <f>'Aree di rischio per processi'!A10</f>
        <v>A.04 Contratti di somministrazione lavoro</v>
      </c>
      <c r="B43" s="342"/>
      <c r="C43" s="342"/>
      <c r="D43" s="342"/>
      <c r="E43" s="187"/>
      <c r="F43" s="187"/>
      <c r="G43" s="47" t="str">
        <f>IF(C46=0,"--",IF(C46&lt;10,"Basso",IF(C46&lt;18,"Medio",IF(C46&lt;25.1,"Alto",""))))</f>
        <v>Basso</v>
      </c>
      <c r="H43" s="192">
        <f>C46</f>
        <v>2.708333333333333</v>
      </c>
      <c r="I43" s="30"/>
      <c r="J43" s="30"/>
      <c r="K43" s="30"/>
      <c r="L43" s="30"/>
      <c r="M43" s="30"/>
      <c r="N43" s="30"/>
      <c r="O43" s="37"/>
    </row>
    <row r="44" spans="1:15" ht="48.75" customHeight="1" outlineLevel="1">
      <c r="A44" s="343" t="str">
        <f>A43</f>
        <v>A.04 Contratti di somministrazione lavoro</v>
      </c>
      <c r="B44" s="356" t="s">
        <v>134</v>
      </c>
      <c r="C44" s="347"/>
      <c r="D44" s="146" t="s">
        <v>298</v>
      </c>
      <c r="E44" s="14" t="s">
        <v>274</v>
      </c>
      <c r="F44" s="146" t="s">
        <v>273</v>
      </c>
      <c r="G44" s="184" t="s">
        <v>0</v>
      </c>
      <c r="H44" s="350" t="s">
        <v>422</v>
      </c>
      <c r="I44" s="337"/>
      <c r="J44" s="353" t="s">
        <v>423</v>
      </c>
      <c r="K44" s="337"/>
      <c r="L44" s="358" t="s">
        <v>157</v>
      </c>
      <c r="M44" s="351" t="s">
        <v>147</v>
      </c>
      <c r="N44" s="337" t="s">
        <v>133</v>
      </c>
      <c r="O44" s="37"/>
    </row>
    <row r="45" spans="1:15" ht="22.5" outlineLevel="1">
      <c r="A45" s="344"/>
      <c r="B45" s="357"/>
      <c r="C45" s="349"/>
      <c r="D45" s="28" t="s">
        <v>425</v>
      </c>
      <c r="E45" s="28" t="s">
        <v>420</v>
      </c>
      <c r="F45" s="28" t="s">
        <v>421</v>
      </c>
      <c r="G45" s="28" t="s">
        <v>420</v>
      </c>
      <c r="H45" s="39" t="s">
        <v>2</v>
      </c>
      <c r="I45" s="39" t="s">
        <v>3</v>
      </c>
      <c r="J45" s="39" t="s">
        <v>2</v>
      </c>
      <c r="K45" s="39" t="s">
        <v>3</v>
      </c>
      <c r="L45" s="350"/>
      <c r="M45" s="352"/>
      <c r="N45" s="337"/>
      <c r="O45" s="37"/>
    </row>
    <row r="46" spans="1:15" ht="124.5" customHeight="1" outlineLevel="1">
      <c r="A46" s="344"/>
      <c r="B46" s="180" t="s">
        <v>155</v>
      </c>
      <c r="C46" s="338">
        <f>B47*B50</f>
        <v>2.708333333333333</v>
      </c>
      <c r="D46" s="141" t="s">
        <v>407</v>
      </c>
      <c r="E46" s="144" t="s">
        <v>344</v>
      </c>
      <c r="F46" s="141" t="str">
        <f>VLOOKUP(E46,'Catalogo rischi'!$A$10:$B$31,2,FALSE)</f>
        <v>CR.1 Pilotamento delle procedure</v>
      </c>
      <c r="G46" s="162" t="s">
        <v>132</v>
      </c>
      <c r="H46" s="143" t="s">
        <v>404</v>
      </c>
      <c r="I46" s="48" t="s">
        <v>412</v>
      </c>
      <c r="J46" s="48" t="s">
        <v>381</v>
      </c>
      <c r="K46" s="48" t="s">
        <v>379</v>
      </c>
      <c r="L46" s="48" t="s">
        <v>702</v>
      </c>
      <c r="M46" s="48" t="s">
        <v>728</v>
      </c>
      <c r="N46" s="12" t="s">
        <v>726</v>
      </c>
      <c r="O46" s="37"/>
    </row>
    <row r="47" spans="1:15" ht="86.25" customHeight="1" outlineLevel="1">
      <c r="A47" s="344"/>
      <c r="B47" s="180">
        <f>SUM(A!B151:B192)/6</f>
        <v>2.1666666666666665</v>
      </c>
      <c r="C47" s="339"/>
      <c r="D47" s="167" t="s">
        <v>257</v>
      </c>
      <c r="E47" s="144" t="s">
        <v>384</v>
      </c>
      <c r="F47" s="141" t="str">
        <f>VLOOKUP(E47,'Catalogo rischi'!$A$10:$B$31,2,FALSE)</f>
        <v>CR.1 Pilotamento delle procedure</v>
      </c>
      <c r="G47" s="162" t="s">
        <v>130</v>
      </c>
      <c r="H47" s="143" t="s">
        <v>406</v>
      </c>
      <c r="I47" s="48" t="s">
        <v>429</v>
      </c>
      <c r="J47" s="48" t="s">
        <v>381</v>
      </c>
      <c r="K47" s="48" t="s">
        <v>250</v>
      </c>
      <c r="L47" s="48" t="s">
        <v>702</v>
      </c>
      <c r="M47" s="48" t="s">
        <v>729</v>
      </c>
      <c r="N47" s="12" t="s">
        <v>727</v>
      </c>
      <c r="O47" s="37"/>
    </row>
    <row r="48" spans="1:15" ht="96.75" customHeight="1" outlineLevel="1">
      <c r="A48" s="344"/>
      <c r="B48" s="179" t="s">
        <v>101</v>
      </c>
      <c r="C48" s="354"/>
      <c r="D48" s="141" t="s">
        <v>260</v>
      </c>
      <c r="E48" s="144" t="s">
        <v>344</v>
      </c>
      <c r="F48" s="141" t="str">
        <f>VLOOKUP(E48,'Catalogo rischi'!$A$10:$B$31,2,FALSE)</f>
        <v>CR.1 Pilotamento delle procedure</v>
      </c>
      <c r="G48" s="162" t="s">
        <v>130</v>
      </c>
      <c r="H48" s="201"/>
      <c r="I48" s="48" t="s">
        <v>164</v>
      </c>
      <c r="J48" s="48"/>
      <c r="K48" s="48" t="s">
        <v>250</v>
      </c>
      <c r="L48" s="48" t="s">
        <v>702</v>
      </c>
      <c r="M48" s="48" t="s">
        <v>732</v>
      </c>
      <c r="N48" s="12" t="s">
        <v>731</v>
      </c>
      <c r="O48" s="37"/>
    </row>
    <row r="49" spans="1:15" ht="99.75" customHeight="1" outlineLevel="1">
      <c r="A49" s="344"/>
      <c r="B49" s="219"/>
      <c r="C49" s="339"/>
      <c r="D49" s="141" t="s">
        <v>261</v>
      </c>
      <c r="E49" s="144" t="s">
        <v>344</v>
      </c>
      <c r="F49" s="141" t="str">
        <f>VLOOKUP(E49,'Catalogo rischi'!$A$10:$B$31,2,FALSE)</f>
        <v>CR.1 Pilotamento delle procedure</v>
      </c>
      <c r="G49" s="162" t="s">
        <v>130</v>
      </c>
      <c r="H49" s="201"/>
      <c r="I49" s="48" t="s">
        <v>164</v>
      </c>
      <c r="J49" s="48"/>
      <c r="K49" s="48" t="s">
        <v>250</v>
      </c>
      <c r="L49" s="48" t="s">
        <v>702</v>
      </c>
      <c r="M49" s="48" t="s">
        <v>732</v>
      </c>
      <c r="N49" s="12" t="s">
        <v>731</v>
      </c>
      <c r="O49" s="37"/>
    </row>
    <row r="50" spans="1:15" ht="96" customHeight="1" outlineLevel="1">
      <c r="A50" s="355"/>
      <c r="B50" s="220">
        <f>SUM(A!E151:E179)/4</f>
        <v>1.25</v>
      </c>
      <c r="C50" s="354"/>
      <c r="D50" s="141" t="s">
        <v>256</v>
      </c>
      <c r="E50" s="144" t="s">
        <v>344</v>
      </c>
      <c r="F50" s="141" t="str">
        <f>VLOOKUP(E50,'Catalogo rischi'!$A$10:$B$31,2,FALSE)</f>
        <v>CR.1 Pilotamento delle procedure</v>
      </c>
      <c r="G50" s="162" t="s">
        <v>130</v>
      </c>
      <c r="H50" s="201"/>
      <c r="I50" s="48" t="s">
        <v>164</v>
      </c>
      <c r="J50" s="48"/>
      <c r="K50" s="48" t="s">
        <v>250</v>
      </c>
      <c r="L50" s="48" t="s">
        <v>702</v>
      </c>
      <c r="M50" s="48" t="s">
        <v>732</v>
      </c>
      <c r="N50" s="12" t="s">
        <v>731</v>
      </c>
      <c r="O50" s="37"/>
    </row>
    <row r="51" spans="1:15" outlineLevel="1">
      <c r="A51" s="344"/>
      <c r="B51" s="71"/>
      <c r="C51" s="339"/>
      <c r="D51" s="48"/>
      <c r="E51" s="172"/>
      <c r="F51" s="48"/>
      <c r="G51" s="48"/>
      <c r="H51" s="193"/>
      <c r="I51" s="48"/>
      <c r="J51" s="48"/>
      <c r="K51" s="48"/>
      <c r="L51" s="48"/>
      <c r="M51" s="48"/>
      <c r="N51" s="12"/>
      <c r="O51" s="37"/>
    </row>
    <row r="52" spans="1:15" outlineLevel="1">
      <c r="A52" s="344"/>
      <c r="B52" s="71"/>
      <c r="C52" s="339"/>
      <c r="D52" s="48"/>
      <c r="E52" s="172"/>
      <c r="F52" s="48"/>
      <c r="G52" s="48"/>
      <c r="H52" s="193"/>
      <c r="I52" s="48"/>
      <c r="J52" s="48"/>
      <c r="K52" s="48"/>
      <c r="L52" s="48"/>
      <c r="M52" s="48"/>
      <c r="N52" s="12"/>
      <c r="O52" s="37"/>
    </row>
    <row r="53" spans="1:15" ht="35.25" customHeight="1" outlineLevel="1">
      <c r="A53" s="344"/>
      <c r="B53" s="218"/>
      <c r="C53" s="339"/>
      <c r="D53" s="48"/>
      <c r="E53" s="172"/>
      <c r="F53" s="48"/>
      <c r="G53" s="48"/>
      <c r="H53" s="193"/>
      <c r="I53" s="48"/>
      <c r="J53" s="48"/>
      <c r="K53" s="48"/>
      <c r="L53" s="48"/>
      <c r="M53" s="48"/>
      <c r="N53" s="12"/>
      <c r="O53" s="37"/>
    </row>
    <row r="54" spans="1:15" outlineLevel="1">
      <c r="A54" s="344"/>
      <c r="B54" s="182"/>
      <c r="C54" s="339"/>
      <c r="D54" s="48"/>
      <c r="E54" s="172"/>
      <c r="F54" s="48"/>
      <c r="G54" s="48"/>
      <c r="H54" s="193"/>
      <c r="I54" s="48"/>
      <c r="J54" s="48"/>
      <c r="K54" s="48"/>
      <c r="L54" s="48"/>
      <c r="M54" s="48"/>
      <c r="N54" s="12"/>
      <c r="O54" s="37"/>
    </row>
    <row r="55" spans="1:15" outlineLevel="1">
      <c r="A55" s="345"/>
      <c r="B55" s="183"/>
      <c r="C55" s="340"/>
      <c r="D55" s="48"/>
      <c r="E55" s="172"/>
      <c r="F55" s="48"/>
      <c r="G55" s="48"/>
      <c r="H55" s="193"/>
      <c r="I55" s="48"/>
      <c r="J55" s="48"/>
      <c r="K55" s="48"/>
      <c r="L55" s="48"/>
      <c r="M55" s="48"/>
      <c r="N55" s="12"/>
      <c r="O55" s="37"/>
    </row>
    <row r="56" spans="1:15">
      <c r="A56" s="30"/>
      <c r="B56" s="30"/>
      <c r="C56" s="30"/>
      <c r="D56" s="30"/>
      <c r="E56" s="173"/>
      <c r="F56" s="30"/>
      <c r="G56" s="30"/>
      <c r="H56" s="194"/>
      <c r="I56" s="30"/>
      <c r="J56" s="30"/>
      <c r="K56" s="30"/>
      <c r="L56" s="30"/>
      <c r="M56" s="30"/>
      <c r="N56" s="30"/>
      <c r="O56" s="37"/>
    </row>
    <row r="57" spans="1:15" ht="43.5" customHeight="1">
      <c r="A57" s="341" t="str">
        <f>'Aree di rischio per processi'!A11</f>
        <v>A.05 Attivazione di distacchi/comandi di personale (in uscita)</v>
      </c>
      <c r="B57" s="342"/>
      <c r="C57" s="342"/>
      <c r="D57" s="342"/>
      <c r="E57" s="187"/>
      <c r="F57" s="187"/>
      <c r="G57" s="47" t="str">
        <f>IF(C60=0,"--",IF(C60&lt;10,"Basso",IF(C60&lt;18,"Medio",IF(C60&lt;25.1,"Alto",""))))</f>
        <v>Basso</v>
      </c>
      <c r="H57" s="192">
        <f>C60</f>
        <v>1.5</v>
      </c>
      <c r="I57" s="30"/>
      <c r="J57" s="30"/>
      <c r="K57" s="30"/>
      <c r="L57" s="30"/>
      <c r="M57" s="30"/>
      <c r="N57" s="30"/>
      <c r="O57" s="37"/>
    </row>
    <row r="58" spans="1:15" ht="45" customHeight="1" outlineLevel="1">
      <c r="A58" s="343" t="str">
        <f>A57</f>
        <v>A.05 Attivazione di distacchi/comandi di personale (in uscita)</v>
      </c>
      <c r="B58" s="346" t="s">
        <v>134</v>
      </c>
      <c r="C58" s="347"/>
      <c r="D58" s="146" t="s">
        <v>298</v>
      </c>
      <c r="E58" s="14" t="s">
        <v>274</v>
      </c>
      <c r="F58" s="146" t="s">
        <v>273</v>
      </c>
      <c r="G58" s="188" t="s">
        <v>0</v>
      </c>
      <c r="H58" s="350" t="s">
        <v>422</v>
      </c>
      <c r="I58" s="337"/>
      <c r="J58" s="353" t="s">
        <v>423</v>
      </c>
      <c r="K58" s="337"/>
      <c r="L58" s="358" t="s">
        <v>157</v>
      </c>
      <c r="M58" s="351" t="s">
        <v>147</v>
      </c>
      <c r="N58" s="337" t="s">
        <v>133</v>
      </c>
      <c r="O58" s="37"/>
    </row>
    <row r="59" spans="1:15" ht="22.5" outlineLevel="1">
      <c r="A59" s="344"/>
      <c r="B59" s="348"/>
      <c r="C59" s="349"/>
      <c r="D59" s="28" t="s">
        <v>425</v>
      </c>
      <c r="E59" s="28" t="s">
        <v>420</v>
      </c>
      <c r="F59" s="28" t="s">
        <v>421</v>
      </c>
      <c r="G59" s="28" t="s">
        <v>420</v>
      </c>
      <c r="H59" s="39" t="s">
        <v>2</v>
      </c>
      <c r="I59" s="39" t="s">
        <v>3</v>
      </c>
      <c r="J59" s="39" t="s">
        <v>2</v>
      </c>
      <c r="K59" s="39" t="s">
        <v>3</v>
      </c>
      <c r="L59" s="350"/>
      <c r="M59" s="352"/>
      <c r="N59" s="337"/>
      <c r="O59" s="37"/>
    </row>
    <row r="60" spans="1:15" ht="92.25" customHeight="1" outlineLevel="1">
      <c r="A60" s="344"/>
      <c r="B60" s="176" t="s">
        <v>155</v>
      </c>
      <c r="C60" s="338">
        <f>B61*B64</f>
        <v>1.5</v>
      </c>
      <c r="D60" s="167" t="s">
        <v>434</v>
      </c>
      <c r="E60" s="144" t="s">
        <v>331</v>
      </c>
      <c r="F60" s="141" t="str">
        <f>VLOOKUP(E60,'Catalogo rischi'!$A$10:$B$31,2,FALSE)</f>
        <v>CR.5 Elusione delle procedure di svolgimento dell'attività e di controllo</v>
      </c>
      <c r="G60" s="162" t="s">
        <v>130</v>
      </c>
      <c r="H60" s="143" t="s">
        <v>404</v>
      </c>
      <c r="I60" s="48" t="s">
        <v>164</v>
      </c>
      <c r="J60" s="48" t="s">
        <v>381</v>
      </c>
      <c r="K60" s="48"/>
      <c r="L60" s="48" t="s">
        <v>702</v>
      </c>
      <c r="M60" s="48" t="s">
        <v>733</v>
      </c>
      <c r="N60" s="12" t="s">
        <v>734</v>
      </c>
      <c r="O60" s="37"/>
    </row>
    <row r="61" spans="1:15" ht="69.75" customHeight="1" outlineLevel="1">
      <c r="A61" s="344"/>
      <c r="B61" s="177">
        <f>SUM(A!B199:B240)/6</f>
        <v>1.5</v>
      </c>
      <c r="C61" s="339"/>
      <c r="D61" s="141" t="s">
        <v>430</v>
      </c>
      <c r="E61" s="144" t="s">
        <v>329</v>
      </c>
      <c r="F61" s="141" t="str">
        <f>VLOOKUP(E61,'Catalogo rischi'!$A$10:$B$31,2,FALSE)</f>
        <v>CR.6 Uso improprio o distorto della discrezionalità</v>
      </c>
      <c r="G61" s="162" t="s">
        <v>130</v>
      </c>
      <c r="H61" s="143" t="s">
        <v>389</v>
      </c>
      <c r="I61" s="48" t="s">
        <v>415</v>
      </c>
      <c r="J61" s="48" t="s">
        <v>381</v>
      </c>
      <c r="K61" s="48"/>
      <c r="L61" s="48" t="s">
        <v>702</v>
      </c>
      <c r="M61" s="48" t="s">
        <v>735</v>
      </c>
      <c r="N61" s="12" t="s">
        <v>736</v>
      </c>
      <c r="O61" s="37"/>
    </row>
    <row r="62" spans="1:15" ht="70.5" customHeight="1" outlineLevel="1">
      <c r="A62" s="344"/>
      <c r="B62" s="179"/>
      <c r="C62" s="339"/>
      <c r="D62" s="141" t="s">
        <v>435</v>
      </c>
      <c r="E62" s="144" t="s">
        <v>327</v>
      </c>
      <c r="F62" s="141" t="str">
        <f>VLOOKUP(E62,'Catalogo rischi'!$A$10:$B$31,2,FALSE)</f>
        <v>CR.5 Elusione delle procedure di svolgimento dell'attività e di controllo</v>
      </c>
      <c r="G62" s="162" t="s">
        <v>130</v>
      </c>
      <c r="H62" s="143" t="s">
        <v>389</v>
      </c>
      <c r="I62" s="48" t="s">
        <v>415</v>
      </c>
      <c r="J62" s="48" t="s">
        <v>388</v>
      </c>
      <c r="K62" s="48"/>
      <c r="L62" s="48" t="s">
        <v>702</v>
      </c>
      <c r="M62" s="48" t="s">
        <v>737</v>
      </c>
      <c r="N62" s="12" t="s">
        <v>736</v>
      </c>
      <c r="O62" s="37"/>
    </row>
    <row r="63" spans="1:15" ht="63.75" customHeight="1" outlineLevel="1">
      <c r="A63" s="344"/>
      <c r="B63" s="179" t="s">
        <v>101</v>
      </c>
      <c r="C63" s="339"/>
      <c r="D63" s="141"/>
      <c r="E63" s="144"/>
      <c r="F63" s="141"/>
      <c r="G63" s="162"/>
      <c r="H63" s="201"/>
      <c r="I63" s="48"/>
      <c r="J63" s="48"/>
      <c r="K63" s="48"/>
      <c r="L63" s="48"/>
      <c r="M63" s="48"/>
      <c r="N63" s="12"/>
      <c r="O63" s="37"/>
    </row>
    <row r="64" spans="1:15" outlineLevel="1">
      <c r="A64" s="344"/>
      <c r="B64" s="181">
        <f>SUM(A!E199:E227)/4</f>
        <v>1</v>
      </c>
      <c r="C64" s="339"/>
      <c r="I64" s="48"/>
      <c r="J64" s="48"/>
      <c r="K64" s="48"/>
      <c r="L64" s="48"/>
      <c r="M64" s="48"/>
      <c r="N64" s="12"/>
      <c r="O64" s="37"/>
    </row>
    <row r="65" spans="1:15" outlineLevel="1">
      <c r="A65" s="344"/>
      <c r="B65" s="71"/>
      <c r="C65" s="339"/>
      <c r="D65" s="48"/>
      <c r="E65" s="172"/>
      <c r="F65" s="48"/>
      <c r="G65" s="48"/>
      <c r="H65" s="193"/>
      <c r="I65" s="48"/>
      <c r="J65" s="48"/>
      <c r="K65" s="48"/>
      <c r="L65" s="48"/>
      <c r="M65" s="48"/>
      <c r="N65" s="12"/>
      <c r="O65" s="37"/>
    </row>
    <row r="66" spans="1:15" outlineLevel="1">
      <c r="A66" s="344"/>
      <c r="B66" s="71"/>
      <c r="C66" s="339"/>
      <c r="D66" s="48"/>
      <c r="E66" s="172"/>
      <c r="F66" s="48"/>
      <c r="G66" s="48"/>
      <c r="H66" s="193"/>
      <c r="I66" s="48"/>
      <c r="J66" s="48"/>
      <c r="K66" s="48"/>
      <c r="L66" s="48"/>
      <c r="M66" s="48"/>
      <c r="N66" s="12"/>
      <c r="O66" s="37"/>
    </row>
    <row r="67" spans="1:15" outlineLevel="1">
      <c r="A67" s="344"/>
      <c r="B67" s="155"/>
      <c r="C67" s="339"/>
      <c r="D67" s="48"/>
      <c r="E67" s="172"/>
      <c r="F67" s="48"/>
      <c r="G67" s="48"/>
      <c r="H67" s="193"/>
      <c r="I67" s="48"/>
      <c r="J67" s="48"/>
      <c r="K67" s="48"/>
      <c r="L67" s="48"/>
      <c r="M67" s="48"/>
      <c r="N67" s="12"/>
      <c r="O67" s="37"/>
    </row>
    <row r="68" spans="1:15" outlineLevel="1">
      <c r="A68" s="344"/>
      <c r="B68" s="71"/>
      <c r="C68" s="339"/>
      <c r="D68" s="48"/>
      <c r="E68" s="172"/>
      <c r="F68" s="48"/>
      <c r="G68" s="48"/>
      <c r="H68" s="193"/>
      <c r="I68" s="48"/>
      <c r="J68" s="48"/>
      <c r="K68" s="48"/>
      <c r="L68" s="48"/>
      <c r="M68" s="48"/>
      <c r="N68" s="12"/>
      <c r="O68" s="37"/>
    </row>
    <row r="69" spans="1:15" outlineLevel="1">
      <c r="A69" s="345"/>
      <c r="B69" s="155"/>
      <c r="C69" s="340"/>
      <c r="D69" s="48"/>
      <c r="E69" s="172"/>
      <c r="F69" s="48"/>
      <c r="G69" s="48"/>
      <c r="H69" s="193"/>
      <c r="I69" s="48"/>
      <c r="J69" s="48"/>
      <c r="K69" s="48"/>
      <c r="L69" s="48"/>
      <c r="M69" s="48"/>
      <c r="N69" s="12"/>
      <c r="O69" s="37"/>
    </row>
    <row r="70" spans="1:15">
      <c r="A70" s="30"/>
      <c r="B70" s="30"/>
      <c r="C70" s="30"/>
      <c r="D70" s="30"/>
      <c r="E70" s="173"/>
      <c r="F70" s="30"/>
      <c r="G70" s="30"/>
      <c r="H70" s="194"/>
      <c r="I70" s="30"/>
      <c r="J70" s="30"/>
      <c r="K70" s="30"/>
      <c r="L70" s="30"/>
      <c r="M70" s="30"/>
      <c r="N70" s="30"/>
      <c r="O70" s="37"/>
    </row>
    <row r="71" spans="1:15" ht="39.75" customHeight="1">
      <c r="A71" s="341" t="str">
        <f>'Aree di rischio per processi'!A12</f>
        <v>A.06 Attivazione di procedure di mobilità in entrata</v>
      </c>
      <c r="B71" s="342"/>
      <c r="C71" s="342"/>
      <c r="D71" s="342"/>
      <c r="E71" s="187"/>
      <c r="F71" s="187"/>
      <c r="G71" s="47" t="str">
        <f>IF(C74=0,"--",IF(C74&lt;10,"Basso",IF(C74&lt;18,"Medio",IF(C74&lt;25.1,"Alto",""))))</f>
        <v>Basso</v>
      </c>
      <c r="H71" s="192">
        <f>C74</f>
        <v>1.3333333333333333</v>
      </c>
      <c r="I71" s="30"/>
      <c r="J71" s="30"/>
      <c r="K71" s="30"/>
      <c r="L71" s="30"/>
      <c r="M71" s="30"/>
      <c r="N71" s="30"/>
      <c r="O71" s="37"/>
    </row>
    <row r="72" spans="1:15" ht="38.25" outlineLevel="1">
      <c r="A72" s="343" t="str">
        <f>A71</f>
        <v>A.06 Attivazione di procedure di mobilità in entrata</v>
      </c>
      <c r="B72" s="346" t="s">
        <v>134</v>
      </c>
      <c r="C72" s="347"/>
      <c r="D72" s="146" t="s">
        <v>298</v>
      </c>
      <c r="E72" s="14" t="s">
        <v>274</v>
      </c>
      <c r="F72" s="146" t="s">
        <v>273</v>
      </c>
      <c r="G72" s="188" t="s">
        <v>0</v>
      </c>
      <c r="H72" s="350" t="s">
        <v>422</v>
      </c>
      <c r="I72" s="337"/>
      <c r="J72" s="353" t="s">
        <v>423</v>
      </c>
      <c r="K72" s="337"/>
      <c r="L72" s="358" t="s">
        <v>157</v>
      </c>
      <c r="M72" s="351" t="s">
        <v>147</v>
      </c>
      <c r="N72" s="337" t="s">
        <v>133</v>
      </c>
      <c r="O72" s="37"/>
    </row>
    <row r="73" spans="1:15" ht="22.5" outlineLevel="1">
      <c r="A73" s="344"/>
      <c r="B73" s="348"/>
      <c r="C73" s="349"/>
      <c r="D73" s="28" t="s">
        <v>425</v>
      </c>
      <c r="E73" s="28" t="s">
        <v>420</v>
      </c>
      <c r="F73" s="28" t="s">
        <v>421</v>
      </c>
      <c r="G73" s="28" t="s">
        <v>420</v>
      </c>
      <c r="H73" s="39" t="s">
        <v>2</v>
      </c>
      <c r="I73" s="39" t="s">
        <v>3</v>
      </c>
      <c r="J73" s="39" t="s">
        <v>2</v>
      </c>
      <c r="K73" s="39" t="s">
        <v>3</v>
      </c>
      <c r="L73" s="350"/>
      <c r="M73" s="352"/>
      <c r="N73" s="337"/>
      <c r="O73" s="37"/>
    </row>
    <row r="74" spans="1:15" ht="117.75" customHeight="1" outlineLevel="1">
      <c r="A74" s="344"/>
      <c r="B74" s="176" t="s">
        <v>155</v>
      </c>
      <c r="C74" s="338">
        <f>B75*B78</f>
        <v>1.3333333333333333</v>
      </c>
      <c r="D74" s="141" t="s">
        <v>407</v>
      </c>
      <c r="E74" s="144" t="s">
        <v>344</v>
      </c>
      <c r="F74" s="141" t="str">
        <f>VLOOKUP(E74,'Catalogo rischi'!$A$10:$B$31,2,FALSE)</f>
        <v>CR.1 Pilotamento delle procedure</v>
      </c>
      <c r="G74" s="162" t="s">
        <v>132</v>
      </c>
      <c r="H74" s="143" t="s">
        <v>404</v>
      </c>
      <c r="I74" s="48" t="s">
        <v>164</v>
      </c>
      <c r="J74" s="48" t="s">
        <v>381</v>
      </c>
      <c r="K74" s="48" t="s">
        <v>379</v>
      </c>
      <c r="L74" s="48" t="s">
        <v>702</v>
      </c>
      <c r="M74" s="48" t="s">
        <v>738</v>
      </c>
      <c r="N74" s="12" t="s">
        <v>739</v>
      </c>
      <c r="O74" s="37"/>
    </row>
    <row r="75" spans="1:15" ht="97.9" customHeight="1" outlineLevel="1">
      <c r="A75" s="344"/>
      <c r="B75" s="177">
        <f>SUM(A!B247:B288)/6</f>
        <v>1.3333333333333333</v>
      </c>
      <c r="C75" s="339"/>
      <c r="D75" s="167" t="s">
        <v>264</v>
      </c>
      <c r="E75" s="144" t="s">
        <v>384</v>
      </c>
      <c r="F75" s="141" t="str">
        <f>VLOOKUP(E75,'Catalogo rischi'!$A$10:$B$31,2,FALSE)</f>
        <v>CR.1 Pilotamento delle procedure</v>
      </c>
      <c r="G75" s="162" t="s">
        <v>130</v>
      </c>
      <c r="H75" s="143" t="s">
        <v>406</v>
      </c>
      <c r="I75" s="48" t="s">
        <v>164</v>
      </c>
      <c r="J75" s="48" t="s">
        <v>381</v>
      </c>
      <c r="K75" s="48" t="s">
        <v>250</v>
      </c>
      <c r="L75" s="48" t="s">
        <v>702</v>
      </c>
      <c r="M75" s="48" t="s">
        <v>740</v>
      </c>
      <c r="N75" s="12" t="s">
        <v>741</v>
      </c>
      <c r="O75" s="37"/>
    </row>
    <row r="76" spans="1:15" ht="96.6" customHeight="1" outlineLevel="1">
      <c r="A76" s="344"/>
      <c r="B76" s="179"/>
      <c r="C76" s="339"/>
      <c r="D76" s="141" t="s">
        <v>261</v>
      </c>
      <c r="E76" s="144" t="s">
        <v>364</v>
      </c>
      <c r="F76" s="141" t="str">
        <f>VLOOKUP(E76,'Catalogo rischi'!$A$10:$B$31,2,FALSE)</f>
        <v>CR.6 Uso improprio o distorto della discrezionalità</v>
      </c>
      <c r="G76" s="48" t="s">
        <v>130</v>
      </c>
      <c r="H76" s="143" t="s">
        <v>406</v>
      </c>
      <c r="I76" s="48" t="s">
        <v>164</v>
      </c>
      <c r="J76" s="48"/>
      <c r="K76" s="48" t="s">
        <v>382</v>
      </c>
      <c r="L76" s="48" t="s">
        <v>702</v>
      </c>
      <c r="M76" s="48" t="s">
        <v>742</v>
      </c>
      <c r="N76" s="12" t="s">
        <v>741</v>
      </c>
      <c r="O76" s="37"/>
    </row>
    <row r="77" spans="1:15" ht="52.5" customHeight="1" outlineLevel="1">
      <c r="A77" s="344"/>
      <c r="B77" s="181" t="s">
        <v>101</v>
      </c>
      <c r="C77" s="339"/>
      <c r="D77" s="141" t="s">
        <v>410</v>
      </c>
      <c r="E77" s="144" t="s">
        <v>327</v>
      </c>
      <c r="F77" s="141" t="str">
        <f>VLOOKUP(E77,'Catalogo rischi'!$A$10:$B$31,2,FALSE)</f>
        <v>CR.5 Elusione delle procedure di svolgimento dell'attività e di controllo</v>
      </c>
      <c r="G77" s="162" t="s">
        <v>130</v>
      </c>
      <c r="H77" s="143" t="s">
        <v>398</v>
      </c>
      <c r="I77" s="48" t="s">
        <v>416</v>
      </c>
      <c r="J77" s="48" t="s">
        <v>388</v>
      </c>
      <c r="K77" s="48"/>
      <c r="L77" s="48" t="s">
        <v>702</v>
      </c>
      <c r="M77" s="48" t="s">
        <v>743</v>
      </c>
      <c r="N77" s="12" t="s">
        <v>744</v>
      </c>
      <c r="O77" s="37"/>
    </row>
    <row r="78" spans="1:15" ht="100.5" customHeight="1" outlineLevel="1">
      <c r="A78" s="344"/>
      <c r="B78" s="179">
        <f>SUM(A!E247:F275)/4</f>
        <v>1</v>
      </c>
      <c r="C78" s="339"/>
      <c r="D78" s="169" t="s">
        <v>409</v>
      </c>
      <c r="E78" s="144" t="s">
        <v>329</v>
      </c>
      <c r="F78" s="141" t="str">
        <f>VLOOKUP(E78,'Catalogo rischi'!$A$10:$B$31,2,FALSE)</f>
        <v>CR.6 Uso improprio o distorto della discrezionalità</v>
      </c>
      <c r="G78" s="48" t="s">
        <v>130</v>
      </c>
      <c r="H78" s="143" t="s">
        <v>398</v>
      </c>
      <c r="I78" s="48" t="s">
        <v>416</v>
      </c>
      <c r="J78" s="48" t="s">
        <v>381</v>
      </c>
      <c r="K78" s="48"/>
      <c r="L78" s="48" t="s">
        <v>702</v>
      </c>
      <c r="M78" s="48" t="s">
        <v>745</v>
      </c>
      <c r="N78" s="12" t="s">
        <v>746</v>
      </c>
      <c r="O78" s="37"/>
    </row>
    <row r="79" spans="1:15" ht="39.75" customHeight="1" outlineLevel="1">
      <c r="A79" s="344"/>
      <c r="B79" s="221"/>
      <c r="C79" s="339"/>
      <c r="D79" s="48"/>
      <c r="E79" s="172"/>
      <c r="F79" s="48"/>
      <c r="G79" s="48"/>
      <c r="H79" s="193"/>
      <c r="I79" s="48"/>
      <c r="J79" s="48"/>
      <c r="K79" s="48"/>
      <c r="L79" s="48"/>
      <c r="M79" s="48"/>
      <c r="N79" s="12"/>
      <c r="O79" s="37"/>
    </row>
    <row r="80" spans="1:15" ht="39.75" customHeight="1" outlineLevel="1">
      <c r="A80" s="344"/>
      <c r="B80" s="71"/>
      <c r="C80" s="339"/>
      <c r="D80" s="48"/>
      <c r="E80" s="172"/>
      <c r="F80" s="48"/>
      <c r="G80" s="48"/>
      <c r="H80" s="193"/>
      <c r="I80" s="48"/>
      <c r="J80" s="48"/>
      <c r="K80" s="48"/>
      <c r="L80" s="48"/>
      <c r="M80" s="48"/>
      <c r="N80" s="12"/>
      <c r="O80" s="37"/>
    </row>
    <row r="81" spans="1:15" outlineLevel="1">
      <c r="A81" s="344"/>
      <c r="B81" s="155"/>
      <c r="C81" s="339"/>
      <c r="D81" s="48"/>
      <c r="E81" s="172"/>
      <c r="F81" s="48"/>
      <c r="G81" s="48"/>
      <c r="H81" s="193"/>
      <c r="I81" s="48"/>
      <c r="J81" s="48"/>
      <c r="K81" s="48"/>
      <c r="L81" s="48"/>
      <c r="M81" s="48"/>
      <c r="N81" s="12"/>
      <c r="O81" s="37"/>
    </row>
    <row r="82" spans="1:15" outlineLevel="1">
      <c r="A82" s="344"/>
      <c r="B82" s="71"/>
      <c r="C82" s="339"/>
      <c r="D82" s="48"/>
      <c r="E82" s="172"/>
      <c r="F82" s="48"/>
      <c r="G82" s="48"/>
      <c r="H82" s="193"/>
      <c r="I82" s="48"/>
      <c r="J82" s="48"/>
      <c r="K82" s="48"/>
      <c r="L82" s="48"/>
      <c r="M82" s="48"/>
      <c r="N82" s="12"/>
      <c r="O82" s="37"/>
    </row>
    <row r="83" spans="1:15" outlineLevel="1">
      <c r="A83" s="345"/>
      <c r="B83" s="155"/>
      <c r="C83" s="340"/>
      <c r="D83" s="48"/>
      <c r="E83" s="172"/>
      <c r="F83" s="48"/>
      <c r="G83" s="48"/>
      <c r="H83" s="193"/>
      <c r="I83" s="48"/>
      <c r="J83" s="48"/>
      <c r="K83" s="48"/>
      <c r="L83" s="48"/>
      <c r="M83" s="48"/>
      <c r="N83" s="12"/>
      <c r="O83" s="37"/>
    </row>
    <row r="84" spans="1:15">
      <c r="A84" s="30"/>
      <c r="B84" s="30"/>
      <c r="C84" s="30"/>
      <c r="D84" s="30"/>
      <c r="E84" s="173"/>
      <c r="F84" s="30"/>
      <c r="G84" s="30"/>
      <c r="H84" s="194"/>
      <c r="I84" s="30"/>
      <c r="J84" s="30"/>
      <c r="K84" s="30"/>
      <c r="L84" s="30"/>
      <c r="M84" s="30"/>
      <c r="N84" s="30"/>
      <c r="O84" s="37"/>
    </row>
    <row r="89" spans="1:15">
      <c r="E89" s="4"/>
      <c r="J89" s="42"/>
      <c r="O89" s="4"/>
    </row>
    <row r="90" spans="1:15">
      <c r="E90" s="4"/>
      <c r="J90" s="42"/>
      <c r="O90" s="4"/>
    </row>
  </sheetData>
  <mergeCells count="53">
    <mergeCell ref="L31:L32"/>
    <mergeCell ref="L44:L45"/>
    <mergeCell ref="L58:L59"/>
    <mergeCell ref="L72:L73"/>
    <mergeCell ref="A3:D3"/>
    <mergeCell ref="A4:A14"/>
    <mergeCell ref="B4:C5"/>
    <mergeCell ref="H4:I4"/>
    <mergeCell ref="J4:K4"/>
    <mergeCell ref="M4:M5"/>
    <mergeCell ref="N4:N5"/>
    <mergeCell ref="C6:C14"/>
    <mergeCell ref="A16:D16"/>
    <mergeCell ref="A17:A28"/>
    <mergeCell ref="B17:C18"/>
    <mergeCell ref="N17:N18"/>
    <mergeCell ref="C19:C28"/>
    <mergeCell ref="L4:L5"/>
    <mergeCell ref="H17:I17"/>
    <mergeCell ref="J17:K17"/>
    <mergeCell ref="L17:L18"/>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3622047244094491" right="0.23622047244094491" top="0.74803149606299213" bottom="0.74803149606299213" header="0.31496062992125984" footer="0.31496062992125984"/>
  <pageSetup paperSize="8" scale="59" fitToHeight="0" orientation="landscape" verticalDpi="4294967292" r:id="rId1"/>
  <legacyDrawing r:id="rId2"/>
  <extLst xmlns:x14="http://schemas.microsoft.com/office/spreadsheetml/2009/9/main">
    <ext uri="{CCE6A557-97BC-4b89-ADB6-D9C93CAAB3DF}">
      <x14:dataValidations xmlns:xm="http://schemas.microsoft.com/office/excel/2006/main" count="12">
        <x14:dataValidation type="list" showInputMessage="1" showErrorMessage="1">
          <x14:formula1>
            <xm:f>'Catalogo rischi'!$A$10:$A$31</xm:f>
          </x14:formula1>
          <xm:sqref>E9 E19:E24 E33:E36 E46:E50 E60:E62 E74:E78</xm:sqref>
        </x14:dataValidation>
        <x14:dataValidation type="list" showInputMessage="1" showErrorMessage="1">
          <x14:formula1>
            <xm:f>'Catalogo rischi'!$A$10:$A$31</xm:f>
          </x14:formula1>
          <xm:sqref>E6 E7 E8</xm:sqref>
        </x14:dataValidation>
        <x14:dataValidation type="list" showInputMessage="1" showErrorMessage="1">
          <x14:formula1>
            <xm:f>'Catalogo rischi'!$A$10:$A$31</xm:f>
          </x14:formula1>
          <xm:sqref>E10</xm:sqref>
        </x14:dataValidation>
        <x14:dataValidation type="list" allowBlank="1" showInputMessage="1" showErrorMessage="1">
          <x14:formula1>
            <xm:f>'Catalogo rischi'!$A$10:$A$31</xm:f>
          </x14:formula1>
          <xm:sqref>E11</xm:sqref>
        </x14:dataValidation>
        <x14:dataValidation type="list" showInputMessage="1" showErrorMessage="1">
          <x14:formula1>
            <xm:f>'Aree di rischio per processi'!$D$2:$D$4</xm:f>
          </x14:formula1>
          <xm:sqref>G6:G11 G19:G24</xm:sqref>
        </x14:dataValidation>
        <x14:dataValidation type="list" allowBlank="1" showInputMessage="1" showErrorMessage="1">
          <x14:formula1>
            <xm:f>Misure!$A$9:$A$27</xm:f>
          </x14:formula1>
          <xm:sqref>H6:H11</xm:sqref>
        </x14:dataValidation>
        <x14:dataValidation type="list" showInputMessage="1" showErrorMessage="1">
          <x14:formula1>
            <xm:f>Misure!$C$9:$C$27</xm:f>
          </x14:formula1>
          <xm:sqref>I6:I11 I19:I24 I33:I36 I46:I50 I60:I62 I74:I78</xm:sqref>
        </x14:dataValidation>
        <x14:dataValidation type="list" showInputMessage="1" showErrorMessage="1">
          <x14:formula1>
            <xm:f>Misure!$E$9:$E$14</xm:f>
          </x14:formula1>
          <xm:sqref>J6:J11 J19:J24</xm:sqref>
        </x14:dataValidation>
        <x14:dataValidation type="list" showInputMessage="1" showErrorMessage="1">
          <x14:formula1>
            <xm:f>Misure!$G$9:$G$14</xm:f>
          </x14:formula1>
          <xm:sqref>K6:K11 K19:K24 K33:K36 K46:K47 K46:K50 K60:K62 K74:K78</xm:sqref>
        </x14:dataValidation>
        <x14:dataValidation type="list" showInputMessage="1" showErrorMessage="1">
          <x14:formula1>
            <xm:f>Misure!$A$9:$A$27</xm:f>
          </x14:formula1>
          <xm:sqref>H19:H24 H33:H36 H46:H50 H60:H62 H74:H78</xm:sqref>
        </x14:dataValidation>
        <x14:dataValidation type="list" allowBlank="1" showInputMessage="1" showErrorMessage="1">
          <x14:formula1>
            <xm:f>'Aree di rischio per processi'!$D$2:$D$4</xm:f>
          </x14:formula1>
          <xm:sqref>G74:G78 G60:G62 G46:G50 G33:G36 G33 G34 G35 G36</xm:sqref>
        </x14:dataValidation>
        <x14:dataValidation type="list" showInputMessage="1" showErrorMessage="1">
          <x14:formula1>
            <xm:f>Misure!$E$9:$E$12</xm:f>
          </x14:formula1>
          <xm:sqref>J33:J36 J46:J50 J60:J62 J74:J78</xm:sqref>
        </x14:dataValidation>
      </x14:dataValidations>
    </ext>
  </extLst>
</worksheet>
</file>

<file path=xl/worksheets/sheet7.xml><?xml version="1.0" encoding="utf-8"?>
<worksheet xmlns="http://schemas.openxmlformats.org/spreadsheetml/2006/main" xmlns:r="http://schemas.openxmlformats.org/officeDocument/2006/relationships">
  <sheetPr>
    <tabColor rgb="FFFF0000"/>
    <pageSetUpPr fitToPage="1"/>
  </sheetPr>
  <dimension ref="A1:O85"/>
  <sheetViews>
    <sheetView zoomScaleNormal="100" zoomScalePageLayoutView="90" workbookViewId="0">
      <pane ySplit="2" topLeftCell="A3" activePane="bottomLeft" state="frozen"/>
      <selection activeCell="D34" sqref="D34"/>
      <selection pane="bottomLeft" activeCell="Q8" sqref="A4:Q15"/>
    </sheetView>
  </sheetViews>
  <sheetFormatPr defaultColWidth="10.85546875" defaultRowHeight="20.25" outlineLevelRow="1"/>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29" customWidth="1"/>
    <col min="9" max="9" width="26.7109375" style="4" customWidth="1"/>
    <col min="10" max="10" width="27.42578125" style="4" customWidth="1"/>
    <col min="11" max="11" width="21.85546875" style="4" customWidth="1"/>
    <col min="12"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9.149999999999999" customHeight="1">
      <c r="A1" s="23" t="s">
        <v>493</v>
      </c>
      <c r="B1" s="37"/>
      <c r="C1" s="37"/>
      <c r="D1" s="37"/>
      <c r="E1" s="37"/>
      <c r="F1" s="37"/>
      <c r="G1" s="37"/>
      <c r="H1" s="222"/>
      <c r="I1" s="37"/>
      <c r="J1" s="37"/>
      <c r="K1" s="37"/>
      <c r="L1" s="37"/>
      <c r="M1" s="37"/>
      <c r="N1" s="37"/>
      <c r="O1" s="37"/>
    </row>
    <row r="2" spans="1:15" s="45" customFormat="1" hidden="1">
      <c r="A2" s="26" t="str">
        <f>'Aree di rischio per processi'!A92</f>
        <v>B) Contratti pubblici (procedure di approvvigionamento)</v>
      </c>
      <c r="B2" s="43"/>
      <c r="C2" s="43"/>
      <c r="D2" s="43"/>
      <c r="E2" s="38"/>
      <c r="F2" s="43"/>
      <c r="G2" s="44" t="s">
        <v>149</v>
      </c>
      <c r="H2" s="223"/>
      <c r="I2" s="38"/>
      <c r="J2" s="38"/>
      <c r="K2" s="38"/>
      <c r="L2" s="38"/>
      <c r="M2" s="38"/>
      <c r="N2" s="38"/>
      <c r="O2" s="37"/>
    </row>
    <row r="3" spans="1:15" ht="34.5" customHeight="1">
      <c r="A3" s="341" t="str">
        <f>'Aree di rischio per processi'!A93</f>
        <v>B.01 Programmazione del fabbisogno</v>
      </c>
      <c r="B3" s="342"/>
      <c r="C3" s="342"/>
      <c r="D3" s="342"/>
      <c r="E3" s="342"/>
      <c r="F3" s="359"/>
      <c r="G3" s="47" t="str">
        <f>IF(C6=0,"--",IF(C6&lt;10,"Basso",IF(C6&lt;18,"Medio",IF(C6&lt;25.1,"Alto",""))))</f>
        <v>Basso</v>
      </c>
      <c r="H3" s="224">
        <f>C6</f>
        <v>4.375</v>
      </c>
      <c r="I3" s="194"/>
      <c r="J3" s="30"/>
      <c r="K3" s="30"/>
      <c r="L3" s="30"/>
      <c r="M3" s="30"/>
      <c r="N3" s="30"/>
      <c r="O3" s="37"/>
    </row>
    <row r="4" spans="1:15" ht="51" outlineLevel="1">
      <c r="A4" s="343" t="str">
        <f>A3</f>
        <v>B.01 Programmazione del fabbisogno</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2.5" outlineLevel="1">
      <c r="A5" s="344"/>
      <c r="B5" s="348"/>
      <c r="C5" s="349"/>
      <c r="D5" s="28" t="s">
        <v>577</v>
      </c>
      <c r="E5" s="28" t="s">
        <v>420</v>
      </c>
      <c r="F5" s="28" t="s">
        <v>421</v>
      </c>
      <c r="G5" s="28" t="s">
        <v>420</v>
      </c>
      <c r="H5" s="197" t="s">
        <v>2</v>
      </c>
      <c r="I5" s="39" t="s">
        <v>3</v>
      </c>
      <c r="J5" s="39" t="s">
        <v>2</v>
      </c>
      <c r="K5" s="39" t="s">
        <v>3</v>
      </c>
      <c r="L5" s="350"/>
      <c r="M5" s="350"/>
      <c r="N5" s="337"/>
      <c r="O5" s="37"/>
    </row>
    <row r="6" spans="1:15" ht="114.75" outlineLevel="1">
      <c r="A6" s="344"/>
      <c r="B6" s="176" t="s">
        <v>155</v>
      </c>
      <c r="C6" s="338">
        <f>B7*B10</f>
        <v>4.375</v>
      </c>
      <c r="D6" s="48" t="s">
        <v>576</v>
      </c>
      <c r="E6" s="48" t="s">
        <v>458</v>
      </c>
      <c r="F6" s="48" t="str">
        <f>VLOOKUP(E6,'Catalogo rischi'!$A$34:$B$77,2,FALSE)</f>
        <v>CR.6 Uso improprio o distorto della discrezionalità</v>
      </c>
      <c r="G6" s="48" t="s">
        <v>130</v>
      </c>
      <c r="H6" s="225" t="s">
        <v>404</v>
      </c>
      <c r="I6" s="48" t="s">
        <v>164</v>
      </c>
      <c r="J6" s="48" t="s">
        <v>381</v>
      </c>
      <c r="K6" s="48" t="s">
        <v>379</v>
      </c>
      <c r="L6" s="141" t="s">
        <v>730</v>
      </c>
      <c r="M6" s="48" t="s">
        <v>747</v>
      </c>
      <c r="N6" s="12" t="s">
        <v>855</v>
      </c>
      <c r="O6" s="37"/>
    </row>
    <row r="7" spans="1:15" ht="114.75" outlineLevel="1">
      <c r="A7" s="344"/>
      <c r="B7" s="177">
        <f>SUM(B!B6:B47)/6</f>
        <v>2.5</v>
      </c>
      <c r="C7" s="339"/>
      <c r="D7" s="48" t="s">
        <v>578</v>
      </c>
      <c r="E7" s="303" t="s">
        <v>458</v>
      </c>
      <c r="F7" s="303" t="str">
        <f>VLOOKUP(E7,'Catalogo rischi'!$A$34:$B$77,2,FALSE)</f>
        <v>CR.6 Uso improprio o distorto della discrezionalità</v>
      </c>
      <c r="G7" s="303" t="s">
        <v>130</v>
      </c>
      <c r="H7" s="304" t="s">
        <v>404</v>
      </c>
      <c r="I7" s="303" t="s">
        <v>164</v>
      </c>
      <c r="J7" s="303" t="s">
        <v>381</v>
      </c>
      <c r="K7" s="303" t="s">
        <v>379</v>
      </c>
      <c r="L7" s="305" t="s">
        <v>730</v>
      </c>
      <c r="M7" s="303" t="s">
        <v>747</v>
      </c>
      <c r="N7" s="306" t="s">
        <v>748</v>
      </c>
      <c r="O7" s="37"/>
    </row>
    <row r="8" spans="1:15" ht="40.5" customHeight="1" outlineLevel="1">
      <c r="A8" s="344"/>
      <c r="B8" s="179"/>
      <c r="C8" s="339"/>
      <c r="E8" s="48"/>
      <c r="F8" s="48"/>
      <c r="G8" s="48"/>
      <c r="H8" s="225"/>
      <c r="I8" s="48"/>
      <c r="J8" s="48"/>
      <c r="K8" s="48"/>
      <c r="L8" s="48"/>
      <c r="M8" s="141"/>
      <c r="N8" s="12"/>
      <c r="O8" s="37"/>
    </row>
    <row r="9" spans="1:15" outlineLevel="1">
      <c r="A9" s="344"/>
      <c r="B9" s="179" t="s">
        <v>101</v>
      </c>
      <c r="C9" s="339"/>
      <c r="D9" s="48"/>
      <c r="E9" s="48"/>
      <c r="F9" s="48"/>
      <c r="G9" s="48"/>
      <c r="H9" s="225"/>
      <c r="I9" s="48"/>
      <c r="J9" s="48"/>
      <c r="K9" s="48"/>
      <c r="L9" s="141"/>
      <c r="M9" s="141"/>
      <c r="N9" s="12"/>
      <c r="O9" s="37"/>
    </row>
    <row r="10" spans="1:15" outlineLevel="1">
      <c r="A10" s="344"/>
      <c r="B10" s="226">
        <f>SUM(B!E6:E34)/4</f>
        <v>1.75</v>
      </c>
      <c r="C10" s="339"/>
      <c r="D10" s="48"/>
      <c r="E10" s="48"/>
      <c r="F10" s="48"/>
      <c r="G10" s="48"/>
      <c r="H10" s="225"/>
      <c r="I10" s="48"/>
      <c r="J10" s="48"/>
      <c r="K10" s="48"/>
      <c r="L10" s="141"/>
      <c r="M10" s="141"/>
      <c r="N10" s="12"/>
      <c r="O10" s="37"/>
    </row>
    <row r="11" spans="1:15" outlineLevel="1">
      <c r="A11" s="344"/>
      <c r="B11" s="179"/>
      <c r="C11" s="339"/>
      <c r="D11" s="48"/>
      <c r="E11" s="48"/>
      <c r="F11" s="48"/>
      <c r="G11" s="48"/>
      <c r="H11" s="225"/>
      <c r="I11" s="48"/>
      <c r="J11" s="48"/>
      <c r="K11" s="48"/>
      <c r="L11" s="48"/>
      <c r="M11" s="48"/>
      <c r="N11" s="12"/>
      <c r="O11" s="37"/>
    </row>
    <row r="12" spans="1:15" outlineLevel="1">
      <c r="A12" s="344"/>
      <c r="B12" s="71"/>
      <c r="C12" s="339"/>
      <c r="D12" s="48"/>
      <c r="E12" s="48"/>
      <c r="F12" s="48"/>
      <c r="G12" s="48"/>
      <c r="H12" s="225"/>
      <c r="I12" s="48"/>
      <c r="J12" s="48"/>
      <c r="K12" s="48"/>
      <c r="L12" s="48"/>
      <c r="M12" s="48"/>
      <c r="N12" s="12"/>
      <c r="O12" s="37"/>
    </row>
    <row r="13" spans="1:15" outlineLevel="1">
      <c r="A13" s="344"/>
      <c r="B13" s="218"/>
      <c r="C13" s="339"/>
      <c r="D13" s="48"/>
      <c r="E13" s="48"/>
      <c r="F13" s="48"/>
      <c r="G13" s="48"/>
      <c r="H13" s="225"/>
      <c r="I13" s="48"/>
      <c r="J13" s="48"/>
      <c r="K13" s="48"/>
      <c r="L13" s="48"/>
      <c r="M13" s="48"/>
      <c r="N13" s="12"/>
      <c r="O13" s="37"/>
    </row>
    <row r="14" spans="1:15" outlineLevel="1">
      <c r="A14" s="344"/>
      <c r="B14" s="71"/>
      <c r="C14" s="339"/>
      <c r="D14" s="48"/>
      <c r="E14" s="48"/>
      <c r="F14" s="48"/>
      <c r="G14" s="48"/>
      <c r="H14" s="225"/>
      <c r="I14" s="48"/>
      <c r="J14" s="48"/>
      <c r="K14" s="48"/>
      <c r="L14" s="48"/>
      <c r="M14" s="48"/>
      <c r="N14" s="12"/>
      <c r="O14" s="37"/>
    </row>
    <row r="15" spans="1:15" outlineLevel="1">
      <c r="A15" s="345"/>
      <c r="B15" s="155"/>
      <c r="C15" s="340"/>
      <c r="D15" s="48"/>
      <c r="E15" s="48"/>
      <c r="F15" s="48"/>
      <c r="G15" s="48"/>
      <c r="H15" s="225"/>
      <c r="I15" s="48"/>
      <c r="J15" s="48"/>
      <c r="K15" s="48"/>
      <c r="L15" s="48"/>
      <c r="M15" s="48"/>
      <c r="N15" s="12"/>
      <c r="O15" s="37"/>
    </row>
    <row r="16" spans="1:15">
      <c r="A16" s="30"/>
      <c r="B16" s="30"/>
      <c r="C16" s="30"/>
      <c r="D16" s="30"/>
      <c r="E16" s="30"/>
      <c r="F16" s="30"/>
      <c r="G16" s="30"/>
      <c r="H16" s="227"/>
      <c r="I16" s="30"/>
      <c r="J16" s="30"/>
      <c r="K16" s="30"/>
      <c r="L16" s="30"/>
      <c r="M16" s="30"/>
      <c r="N16" s="30"/>
      <c r="O16" s="37"/>
    </row>
    <row r="17" spans="1:15" ht="34.5" customHeight="1">
      <c r="A17" s="341" t="str">
        <f>'Aree di rischio per processi'!A94</f>
        <v>B.02 Progettazione della strategia di acquisto</v>
      </c>
      <c r="B17" s="342"/>
      <c r="C17" s="342"/>
      <c r="D17" s="342"/>
      <c r="E17" s="342"/>
      <c r="F17" s="359"/>
      <c r="G17" s="228" t="str">
        <f>IF(C20=0,"--",IF(C20&lt;10,"Basso",IF(C20&lt;18,"Medio",IF(C20&lt;25.1,"Alto",""))))</f>
        <v>Basso</v>
      </c>
      <c r="H17" s="224">
        <f>C20</f>
        <v>4.0833333333333339</v>
      </c>
      <c r="I17" s="194"/>
      <c r="J17" s="30"/>
      <c r="K17" s="30"/>
      <c r="L17" s="30"/>
      <c r="M17" s="30"/>
      <c r="N17" s="30"/>
      <c r="O17" s="37"/>
    </row>
    <row r="18" spans="1:15" ht="52.5" customHeight="1" outlineLevel="1">
      <c r="A18" s="343" t="str">
        <f>A17</f>
        <v>B.02 Progettazione della strategia di acquisto</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2.5" outlineLevel="1">
      <c r="A19" s="344"/>
      <c r="B19" s="348"/>
      <c r="C19" s="349"/>
      <c r="D19" s="28" t="s">
        <v>577</v>
      </c>
      <c r="E19" s="28" t="s">
        <v>420</v>
      </c>
      <c r="F19" s="28" t="s">
        <v>421</v>
      </c>
      <c r="G19" s="28" t="s">
        <v>420</v>
      </c>
      <c r="H19" s="197" t="s">
        <v>2</v>
      </c>
      <c r="I19" s="39" t="s">
        <v>3</v>
      </c>
      <c r="J19" s="39" t="s">
        <v>2</v>
      </c>
      <c r="K19" s="39" t="s">
        <v>3</v>
      </c>
      <c r="L19" s="350"/>
      <c r="M19" s="350"/>
      <c r="N19" s="337"/>
      <c r="O19" s="37"/>
    </row>
    <row r="20" spans="1:15" ht="102" outlineLevel="1">
      <c r="A20" s="344"/>
      <c r="B20" s="176" t="s">
        <v>155</v>
      </c>
      <c r="C20" s="338">
        <f>B21*B24</f>
        <v>4.0833333333333339</v>
      </c>
      <c r="D20" s="48" t="s">
        <v>580</v>
      </c>
      <c r="E20" s="48" t="s">
        <v>623</v>
      </c>
      <c r="F20" s="48" t="str">
        <f>VLOOKUP(E20,'Catalogo rischi'!$A$34:$B$77,2,FALSE)</f>
        <v>CR.3 Conflitto di interessi</v>
      </c>
      <c r="G20" s="48" t="s">
        <v>130</v>
      </c>
      <c r="H20" s="225" t="s">
        <v>405</v>
      </c>
      <c r="I20" s="48" t="s">
        <v>159</v>
      </c>
      <c r="J20" s="48" t="s">
        <v>381</v>
      </c>
      <c r="K20" s="48" t="s">
        <v>622</v>
      </c>
      <c r="L20" s="48" t="s">
        <v>730</v>
      </c>
      <c r="M20" s="48" t="s">
        <v>749</v>
      </c>
      <c r="N20" s="12" t="s">
        <v>750</v>
      </c>
      <c r="O20" s="37"/>
    </row>
    <row r="21" spans="1:15" ht="102" outlineLevel="1">
      <c r="A21" s="344"/>
      <c r="B21" s="177">
        <f>SUM(B!B54:B95)/6</f>
        <v>2.3333333333333335</v>
      </c>
      <c r="C21" s="339"/>
      <c r="D21" s="48" t="s">
        <v>581</v>
      </c>
      <c r="E21" s="48" t="s">
        <v>472</v>
      </c>
      <c r="F21" s="48" t="str">
        <f>VLOOKUP(E21,'Catalogo rischi'!$A$34:$B$77,2,FALSE)</f>
        <v>CR.3 Conflitto di interessi</v>
      </c>
      <c r="G21" s="48" t="s">
        <v>130</v>
      </c>
      <c r="H21" s="225" t="s">
        <v>405</v>
      </c>
      <c r="I21" s="48" t="s">
        <v>159</v>
      </c>
      <c r="J21" s="48" t="s">
        <v>381</v>
      </c>
      <c r="K21" s="48" t="s">
        <v>622</v>
      </c>
      <c r="L21" s="48" t="s">
        <v>730</v>
      </c>
      <c r="M21" s="48" t="s">
        <v>749</v>
      </c>
      <c r="N21" s="12" t="s">
        <v>750</v>
      </c>
      <c r="O21" s="37"/>
    </row>
    <row r="22" spans="1:15" ht="102" outlineLevel="1">
      <c r="A22" s="344"/>
      <c r="B22" s="179"/>
      <c r="C22" s="339"/>
      <c r="D22" s="48" t="s">
        <v>582</v>
      </c>
      <c r="E22" s="48" t="s">
        <v>623</v>
      </c>
      <c r="F22" s="48" t="str">
        <f>VLOOKUP(E22,'Catalogo rischi'!$A$34:$B$77,2,FALSE)</f>
        <v>CR.3 Conflitto di interessi</v>
      </c>
      <c r="G22" s="48" t="s">
        <v>130</v>
      </c>
      <c r="H22" s="225" t="s">
        <v>405</v>
      </c>
      <c r="I22" s="48" t="s">
        <v>159</v>
      </c>
      <c r="J22" s="48" t="s">
        <v>381</v>
      </c>
      <c r="K22" s="48" t="s">
        <v>622</v>
      </c>
      <c r="L22" s="48" t="s">
        <v>730</v>
      </c>
      <c r="M22" s="48" t="s">
        <v>749</v>
      </c>
      <c r="N22" s="12" t="s">
        <v>856</v>
      </c>
      <c r="O22" s="37"/>
    </row>
    <row r="23" spans="1:15" ht="102" outlineLevel="1">
      <c r="A23" s="344"/>
      <c r="B23" s="179" t="s">
        <v>101</v>
      </c>
      <c r="C23" s="339"/>
      <c r="D23" s="48" t="s">
        <v>583</v>
      </c>
      <c r="E23" s="48" t="s">
        <v>623</v>
      </c>
      <c r="F23" s="48" t="str">
        <f>VLOOKUP(E23,'Catalogo rischi'!$A$34:$B$77,2,FALSE)</f>
        <v>CR.3 Conflitto di interessi</v>
      </c>
      <c r="G23" s="48" t="s">
        <v>130</v>
      </c>
      <c r="H23" s="225" t="s">
        <v>405</v>
      </c>
      <c r="I23" s="48" t="s">
        <v>159</v>
      </c>
      <c r="J23" s="48" t="s">
        <v>381</v>
      </c>
      <c r="K23" s="48" t="s">
        <v>622</v>
      </c>
      <c r="L23" s="48" t="s">
        <v>730</v>
      </c>
      <c r="M23" s="48" t="s">
        <v>749</v>
      </c>
      <c r="N23" s="12" t="s">
        <v>856</v>
      </c>
      <c r="O23" s="37"/>
    </row>
    <row r="24" spans="1:15" ht="102" outlineLevel="1">
      <c r="A24" s="344"/>
      <c r="B24" s="226">
        <f>SUM(B!E54:E82)/4</f>
        <v>1.75</v>
      </c>
      <c r="C24" s="339"/>
      <c r="D24" s="48" t="s">
        <v>584</v>
      </c>
      <c r="E24" s="48" t="s">
        <v>623</v>
      </c>
      <c r="F24" s="48" t="str">
        <f>VLOOKUP(E24,'Catalogo rischi'!$A$34:$B$77,2,FALSE)</f>
        <v>CR.3 Conflitto di interessi</v>
      </c>
      <c r="G24" s="48" t="s">
        <v>130</v>
      </c>
      <c r="H24" s="225" t="s">
        <v>405</v>
      </c>
      <c r="I24" s="48" t="s">
        <v>159</v>
      </c>
      <c r="J24" s="48" t="s">
        <v>381</v>
      </c>
      <c r="K24" s="48" t="s">
        <v>622</v>
      </c>
      <c r="L24" s="48" t="s">
        <v>730</v>
      </c>
      <c r="M24" s="48" t="s">
        <v>749</v>
      </c>
      <c r="N24" s="12" t="s">
        <v>856</v>
      </c>
      <c r="O24" s="37"/>
    </row>
    <row r="25" spans="1:15" ht="102" outlineLevel="1">
      <c r="A25" s="344"/>
      <c r="B25" s="179"/>
      <c r="C25" s="339"/>
      <c r="D25" s="48" t="s">
        <v>585</v>
      </c>
      <c r="E25" s="48" t="s">
        <v>623</v>
      </c>
      <c r="F25" s="48" t="str">
        <f>VLOOKUP(E25,'Catalogo rischi'!$A$34:$B$77,2,FALSE)</f>
        <v>CR.3 Conflitto di interessi</v>
      </c>
      <c r="G25" s="48" t="s">
        <v>130</v>
      </c>
      <c r="H25" s="225" t="s">
        <v>405</v>
      </c>
      <c r="I25" s="48" t="s">
        <v>159</v>
      </c>
      <c r="J25" s="48" t="s">
        <v>381</v>
      </c>
      <c r="K25" s="48" t="s">
        <v>622</v>
      </c>
      <c r="L25" s="48" t="s">
        <v>730</v>
      </c>
      <c r="M25" s="48" t="s">
        <v>749</v>
      </c>
      <c r="N25" s="12" t="s">
        <v>856</v>
      </c>
      <c r="O25" s="37"/>
    </row>
    <row r="26" spans="1:15" ht="102" outlineLevel="1">
      <c r="A26" s="344"/>
      <c r="B26" s="71"/>
      <c r="C26" s="339"/>
      <c r="D26" s="48" t="s">
        <v>586</v>
      </c>
      <c r="E26" s="48" t="s">
        <v>623</v>
      </c>
      <c r="F26" s="48" t="str">
        <f>VLOOKUP(E26,'Catalogo rischi'!$A$34:$B$77,2,FALSE)</f>
        <v>CR.3 Conflitto di interessi</v>
      </c>
      <c r="G26" s="48" t="s">
        <v>130</v>
      </c>
      <c r="H26" s="225" t="s">
        <v>405</v>
      </c>
      <c r="I26" s="48" t="s">
        <v>159</v>
      </c>
      <c r="J26" s="48" t="s">
        <v>381</v>
      </c>
      <c r="K26" s="48" t="s">
        <v>622</v>
      </c>
      <c r="L26" s="48" t="s">
        <v>730</v>
      </c>
      <c r="M26" s="48" t="s">
        <v>749</v>
      </c>
      <c r="N26" s="12" t="s">
        <v>856</v>
      </c>
      <c r="O26" s="37"/>
    </row>
    <row r="27" spans="1:15" ht="102" outlineLevel="1">
      <c r="A27" s="344"/>
      <c r="B27" s="230"/>
      <c r="C27" s="339"/>
      <c r="D27" s="48" t="s">
        <v>587</v>
      </c>
      <c r="E27" s="48" t="s">
        <v>625</v>
      </c>
      <c r="F27" s="48" t="str">
        <f>VLOOKUP(E27,'Catalogo rischi'!$A$34:$B$77,2,FALSE)</f>
        <v>CR.1 Pilotamento delle procedure</v>
      </c>
      <c r="G27" s="48" t="s">
        <v>130</v>
      </c>
      <c r="H27" s="225" t="s">
        <v>405</v>
      </c>
      <c r="I27" s="48" t="s">
        <v>159</v>
      </c>
      <c r="J27" s="48" t="s">
        <v>381</v>
      </c>
      <c r="K27" s="48" t="s">
        <v>622</v>
      </c>
      <c r="L27" s="48" t="s">
        <v>730</v>
      </c>
      <c r="M27" s="48" t="s">
        <v>749</v>
      </c>
      <c r="N27" s="12" t="s">
        <v>856</v>
      </c>
      <c r="O27" s="37"/>
    </row>
    <row r="28" spans="1:15" ht="102" outlineLevel="1">
      <c r="A28" s="344"/>
      <c r="B28" s="71"/>
      <c r="C28" s="339"/>
      <c r="D28" s="48" t="s">
        <v>588</v>
      </c>
      <c r="E28" s="48" t="s">
        <v>625</v>
      </c>
      <c r="F28" s="48" t="str">
        <f>VLOOKUP(E28,'Catalogo rischi'!$A$34:$B$77,2,FALSE)</f>
        <v>CR.1 Pilotamento delle procedure</v>
      </c>
      <c r="G28" s="48" t="s">
        <v>130</v>
      </c>
      <c r="H28" s="225" t="s">
        <v>405</v>
      </c>
      <c r="I28" s="48" t="s">
        <v>159</v>
      </c>
      <c r="J28" s="48" t="s">
        <v>381</v>
      </c>
      <c r="K28" s="48" t="s">
        <v>622</v>
      </c>
      <c r="L28" s="48" t="s">
        <v>730</v>
      </c>
      <c r="M28" s="48" t="s">
        <v>749</v>
      </c>
      <c r="N28" s="12" t="s">
        <v>856</v>
      </c>
      <c r="O28" s="37"/>
    </row>
    <row r="29" spans="1:15" ht="102" outlineLevel="1">
      <c r="A29" s="345"/>
      <c r="B29" s="155"/>
      <c r="C29" s="340"/>
      <c r="D29" s="48" t="s">
        <v>589</v>
      </c>
      <c r="E29" s="48" t="s">
        <v>625</v>
      </c>
      <c r="F29" s="48" t="str">
        <f>VLOOKUP(E29,'Catalogo rischi'!$A$34:$B$77,2,FALSE)</f>
        <v>CR.1 Pilotamento delle procedure</v>
      </c>
      <c r="G29" s="48" t="s">
        <v>130</v>
      </c>
      <c r="H29" s="225" t="s">
        <v>405</v>
      </c>
      <c r="I29" s="48" t="s">
        <v>159</v>
      </c>
      <c r="J29" s="48" t="s">
        <v>381</v>
      </c>
      <c r="K29" s="48" t="s">
        <v>622</v>
      </c>
      <c r="L29" s="48" t="s">
        <v>730</v>
      </c>
      <c r="M29" s="48" t="s">
        <v>749</v>
      </c>
      <c r="N29" s="12" t="s">
        <v>856</v>
      </c>
      <c r="O29" s="37"/>
    </row>
    <row r="30" spans="1:15" ht="19.5" customHeight="1">
      <c r="A30" s="30"/>
      <c r="B30" s="30"/>
      <c r="C30" s="30"/>
      <c r="D30" s="30"/>
      <c r="E30" s="30"/>
      <c r="F30" s="30"/>
      <c r="G30" s="30"/>
      <c r="H30" s="227"/>
      <c r="I30" s="30"/>
      <c r="J30" s="30"/>
      <c r="K30" s="30"/>
      <c r="L30" s="30"/>
      <c r="M30" s="30"/>
      <c r="N30" s="30"/>
      <c r="O30" s="37"/>
    </row>
    <row r="31" spans="1:15" ht="76.5" customHeight="1">
      <c r="A31" s="341" t="str">
        <f>'Aree di rischio per processi'!A95</f>
        <v>B.03 Selezione del contraente</v>
      </c>
      <c r="B31" s="342"/>
      <c r="C31" s="342"/>
      <c r="D31" s="342"/>
      <c r="E31" s="342"/>
      <c r="F31" s="359"/>
      <c r="G31" s="47" t="str">
        <f>IF(B34=0,"--",IF(C34&lt;10,"Basso",IF(C34&lt;18,"Medio",IF(C34&lt;25.1,"Alto",""))))</f>
        <v>Basso</v>
      </c>
      <c r="H31" s="224">
        <f>C34</f>
        <v>4.0833333333333339</v>
      </c>
      <c r="I31" s="194"/>
      <c r="J31" s="30"/>
      <c r="K31" s="30"/>
      <c r="L31" s="30"/>
      <c r="M31" s="30"/>
      <c r="N31" s="30"/>
      <c r="O31" s="37"/>
    </row>
    <row r="32" spans="1:15" ht="51" outlineLevel="1">
      <c r="A32" s="343" t="str">
        <f>A31</f>
        <v>B.03 Selezione del contraente</v>
      </c>
      <c r="B32" s="346" t="s">
        <v>134</v>
      </c>
      <c r="C32" s="347"/>
      <c r="D32" s="146" t="s">
        <v>298</v>
      </c>
      <c r="E32" s="14" t="s">
        <v>274</v>
      </c>
      <c r="F32" s="146" t="s">
        <v>273</v>
      </c>
      <c r="G32" s="188" t="s">
        <v>0</v>
      </c>
      <c r="H32" s="350" t="s">
        <v>422</v>
      </c>
      <c r="I32" s="337"/>
      <c r="J32" s="353" t="s">
        <v>423</v>
      </c>
      <c r="K32" s="337"/>
      <c r="L32" s="358" t="s">
        <v>157</v>
      </c>
      <c r="M32" s="358" t="s">
        <v>158</v>
      </c>
      <c r="N32" s="337" t="s">
        <v>133</v>
      </c>
      <c r="O32" s="37"/>
    </row>
    <row r="33" spans="1:15" ht="22.5" outlineLevel="1">
      <c r="A33" s="344"/>
      <c r="B33" s="348"/>
      <c r="C33" s="349"/>
      <c r="D33" s="28" t="s">
        <v>577</v>
      </c>
      <c r="E33" s="28" t="s">
        <v>420</v>
      </c>
      <c r="F33" s="28" t="s">
        <v>421</v>
      </c>
      <c r="G33" s="28" t="s">
        <v>420</v>
      </c>
      <c r="H33" s="197" t="s">
        <v>2</v>
      </c>
      <c r="I33" s="39" t="s">
        <v>3</v>
      </c>
      <c r="J33" s="39" t="s">
        <v>2</v>
      </c>
      <c r="K33" s="39" t="s">
        <v>3</v>
      </c>
      <c r="L33" s="350"/>
      <c r="M33" s="350"/>
      <c r="N33" s="337"/>
      <c r="O33" s="37"/>
    </row>
    <row r="34" spans="1:15" ht="76.5" outlineLevel="1">
      <c r="A34" s="344"/>
      <c r="B34" s="176" t="s">
        <v>155</v>
      </c>
      <c r="C34" s="338">
        <f>B35*B38</f>
        <v>4.0833333333333339</v>
      </c>
      <c r="D34" s="48" t="s">
        <v>591</v>
      </c>
      <c r="E34" s="48" t="s">
        <v>627</v>
      </c>
      <c r="F34" s="48" t="str">
        <f>VLOOKUP(E34,'Catalogo rischi'!$A$34:$B$77,2,FALSE)</f>
        <v>CR.4 Manipolazione o utilizzo improprio delle informazioni o della documentazione</v>
      </c>
      <c r="G34" s="48" t="s">
        <v>130</v>
      </c>
      <c r="H34" s="225" t="s">
        <v>699</v>
      </c>
      <c r="I34" s="48" t="s">
        <v>395</v>
      </c>
      <c r="J34" s="48" t="s">
        <v>381</v>
      </c>
      <c r="K34" s="48" t="s">
        <v>628</v>
      </c>
      <c r="L34" s="48" t="s">
        <v>730</v>
      </c>
      <c r="M34" s="48" t="s">
        <v>844</v>
      </c>
      <c r="N34" s="12" t="s">
        <v>845</v>
      </c>
      <c r="O34" s="37"/>
    </row>
    <row r="35" spans="1:15" ht="76.5" outlineLevel="1">
      <c r="A35" s="344"/>
      <c r="B35" s="177">
        <f>SUM(B!B102:B143)/6</f>
        <v>2.3333333333333335</v>
      </c>
      <c r="C35" s="339"/>
      <c r="D35" s="48" t="s">
        <v>592</v>
      </c>
      <c r="E35" s="48" t="s">
        <v>627</v>
      </c>
      <c r="F35" s="48" t="str">
        <f>VLOOKUP(E35,'Catalogo rischi'!$A$34:$B$77,2,FALSE)</f>
        <v>CR.4 Manipolazione o utilizzo improprio delle informazioni o della documentazione</v>
      </c>
      <c r="G35" s="48" t="s">
        <v>130</v>
      </c>
      <c r="H35" s="225" t="s">
        <v>699</v>
      </c>
      <c r="I35" s="48" t="s">
        <v>395</v>
      </c>
      <c r="J35" s="48" t="s">
        <v>381</v>
      </c>
      <c r="K35" s="48" t="s">
        <v>628</v>
      </c>
      <c r="L35" s="48" t="s">
        <v>730</v>
      </c>
      <c r="M35" s="48" t="s">
        <v>844</v>
      </c>
      <c r="N35" s="12" t="s">
        <v>845</v>
      </c>
      <c r="O35" s="37"/>
    </row>
    <row r="36" spans="1:15" ht="76.5" outlineLevel="1">
      <c r="A36" s="344"/>
      <c r="B36" s="179"/>
      <c r="C36" s="339"/>
      <c r="D36" s="48" t="s">
        <v>593</v>
      </c>
      <c r="E36" s="48" t="s">
        <v>277</v>
      </c>
      <c r="F36" s="48" t="str">
        <f>VLOOKUP(E36,'Catalogo rischi'!$A$34:$B$77,2,FALSE)</f>
        <v>CR.7 Atti illeciti</v>
      </c>
      <c r="G36" s="48" t="s">
        <v>130</v>
      </c>
      <c r="H36" s="225" t="s">
        <v>699</v>
      </c>
      <c r="I36" s="48" t="s">
        <v>395</v>
      </c>
      <c r="J36" s="48" t="s">
        <v>381</v>
      </c>
      <c r="K36" s="48" t="s">
        <v>628</v>
      </c>
      <c r="L36" s="48" t="s">
        <v>730</v>
      </c>
      <c r="M36" s="48" t="s">
        <v>844</v>
      </c>
      <c r="N36" s="12" t="s">
        <v>845</v>
      </c>
      <c r="O36" s="37"/>
    </row>
    <row r="37" spans="1:15" ht="76.5" outlineLevel="1">
      <c r="A37" s="344"/>
      <c r="B37" s="179" t="s">
        <v>101</v>
      </c>
      <c r="C37" s="339"/>
      <c r="D37" s="48" t="s">
        <v>594</v>
      </c>
      <c r="E37" s="48" t="s">
        <v>460</v>
      </c>
      <c r="F37" s="48" t="str">
        <f>VLOOKUP(E37,'Catalogo rischi'!$A$34:$B$77,2,FALSE)</f>
        <v>CR.1 Pilotamento delle procedure</v>
      </c>
      <c r="G37" s="48" t="s">
        <v>130</v>
      </c>
      <c r="H37" s="225" t="s">
        <v>699</v>
      </c>
      <c r="I37" s="48" t="s">
        <v>395</v>
      </c>
      <c r="J37" s="48" t="s">
        <v>381</v>
      </c>
      <c r="K37" s="48" t="s">
        <v>628</v>
      </c>
      <c r="L37" s="48" t="s">
        <v>730</v>
      </c>
      <c r="M37" s="48" t="s">
        <v>844</v>
      </c>
      <c r="N37" s="12" t="s">
        <v>845</v>
      </c>
      <c r="O37" s="37"/>
    </row>
    <row r="38" spans="1:15" ht="76.5" outlineLevel="1">
      <c r="A38" s="344"/>
      <c r="B38" s="226">
        <f>SUM(B!E102:F130)/4</f>
        <v>1.75</v>
      </c>
      <c r="C38" s="339"/>
      <c r="D38" s="48" t="s">
        <v>595</v>
      </c>
      <c r="E38" s="48" t="s">
        <v>475</v>
      </c>
      <c r="F38" s="48" t="str">
        <f>VLOOKUP(E38,'Catalogo rischi'!$A$34:$B$77,2,FALSE)</f>
        <v>CR.6 Uso improprio o distorto della discrezionalità</v>
      </c>
      <c r="G38" s="48" t="s">
        <v>130</v>
      </c>
      <c r="H38" s="225" t="s">
        <v>699</v>
      </c>
      <c r="I38" s="48" t="s">
        <v>395</v>
      </c>
      <c r="J38" s="48" t="s">
        <v>381</v>
      </c>
      <c r="K38" s="48" t="s">
        <v>628</v>
      </c>
      <c r="L38" s="48" t="s">
        <v>730</v>
      </c>
      <c r="M38" s="48" t="s">
        <v>844</v>
      </c>
      <c r="N38" s="12" t="s">
        <v>845</v>
      </c>
      <c r="O38" s="37"/>
    </row>
    <row r="39" spans="1:15" ht="76.5" outlineLevel="1">
      <c r="A39" s="344"/>
      <c r="B39" s="179"/>
      <c r="C39" s="339"/>
      <c r="D39" s="48" t="s">
        <v>596</v>
      </c>
      <c r="E39" s="48" t="s">
        <v>673</v>
      </c>
      <c r="F39" s="48" t="str">
        <f>VLOOKUP(E39,'Catalogo rischi'!$A$34:$B$77,2,FALSE)</f>
        <v>CR.5 Elusione delle procedure di svolgimento dell'attività e di controllo</v>
      </c>
      <c r="G39" s="48" t="s">
        <v>130</v>
      </c>
      <c r="H39" s="225" t="s">
        <v>699</v>
      </c>
      <c r="I39" s="48" t="s">
        <v>395</v>
      </c>
      <c r="J39" s="48" t="s">
        <v>381</v>
      </c>
      <c r="K39" s="48" t="s">
        <v>628</v>
      </c>
      <c r="L39" s="48" t="s">
        <v>730</v>
      </c>
      <c r="M39" s="48" t="s">
        <v>844</v>
      </c>
      <c r="N39" s="12" t="s">
        <v>845</v>
      </c>
      <c r="O39" s="37"/>
    </row>
    <row r="40" spans="1:15" ht="76.5" outlineLevel="1">
      <c r="A40" s="344"/>
      <c r="B40" s="71"/>
      <c r="C40" s="339"/>
      <c r="D40" s="48" t="s">
        <v>597</v>
      </c>
      <c r="E40" s="48" t="s">
        <v>673</v>
      </c>
      <c r="F40" s="48" t="str">
        <f>VLOOKUP(E40,'Catalogo rischi'!$A$34:$B$77,2,FALSE)</f>
        <v>CR.5 Elusione delle procedure di svolgimento dell'attività e di controllo</v>
      </c>
      <c r="G40" s="48" t="s">
        <v>130</v>
      </c>
      <c r="H40" s="225" t="s">
        <v>699</v>
      </c>
      <c r="I40" s="48" t="s">
        <v>395</v>
      </c>
      <c r="J40" s="48" t="s">
        <v>381</v>
      </c>
      <c r="K40" s="48" t="s">
        <v>628</v>
      </c>
      <c r="L40" s="48" t="s">
        <v>730</v>
      </c>
      <c r="M40" s="48" t="s">
        <v>844</v>
      </c>
      <c r="N40" s="12" t="s">
        <v>845</v>
      </c>
      <c r="O40" s="37"/>
    </row>
    <row r="41" spans="1:15" ht="76.5" outlineLevel="1">
      <c r="A41" s="344"/>
      <c r="B41" s="230"/>
      <c r="C41" s="339"/>
      <c r="D41" s="48" t="s">
        <v>598</v>
      </c>
      <c r="E41" s="48" t="s">
        <v>673</v>
      </c>
      <c r="F41" s="48" t="str">
        <f>VLOOKUP(E41,'Catalogo rischi'!$A$34:$B$77,2,FALSE)</f>
        <v>CR.5 Elusione delle procedure di svolgimento dell'attività e di controllo</v>
      </c>
      <c r="G41" s="48" t="s">
        <v>130</v>
      </c>
      <c r="H41" s="225" t="s">
        <v>699</v>
      </c>
      <c r="I41" s="48" t="s">
        <v>395</v>
      </c>
      <c r="J41" s="48" t="s">
        <v>381</v>
      </c>
      <c r="K41" s="48" t="s">
        <v>628</v>
      </c>
      <c r="L41" s="48" t="s">
        <v>730</v>
      </c>
      <c r="M41" s="48" t="s">
        <v>844</v>
      </c>
      <c r="N41" s="12" t="s">
        <v>845</v>
      </c>
      <c r="O41" s="37"/>
    </row>
    <row r="42" spans="1:15" ht="76.5" outlineLevel="1">
      <c r="A42" s="344"/>
      <c r="B42" s="71"/>
      <c r="C42" s="339"/>
      <c r="D42" s="48" t="s">
        <v>599</v>
      </c>
      <c r="E42" s="48" t="s">
        <v>627</v>
      </c>
      <c r="F42" s="48" t="str">
        <f>VLOOKUP(E42,'Catalogo rischi'!$A$34:$B$77,2,FALSE)</f>
        <v>CR.4 Manipolazione o utilizzo improprio delle informazioni o della documentazione</v>
      </c>
      <c r="G42" s="48" t="s">
        <v>130</v>
      </c>
      <c r="H42" s="225" t="s">
        <v>699</v>
      </c>
      <c r="I42" s="48" t="s">
        <v>395</v>
      </c>
      <c r="J42" s="48" t="s">
        <v>381</v>
      </c>
      <c r="K42" s="48" t="s">
        <v>628</v>
      </c>
      <c r="L42" s="48" t="s">
        <v>730</v>
      </c>
      <c r="M42" s="48" t="s">
        <v>844</v>
      </c>
      <c r="N42" s="12" t="s">
        <v>845</v>
      </c>
      <c r="O42" s="37"/>
    </row>
    <row r="43" spans="1:15" ht="76.5" outlineLevel="1">
      <c r="A43" s="344"/>
      <c r="B43" s="71"/>
      <c r="C43" s="339"/>
      <c r="D43" s="48" t="s">
        <v>600</v>
      </c>
      <c r="E43" s="48" t="s">
        <v>627</v>
      </c>
      <c r="F43" s="48" t="str">
        <f>VLOOKUP(E43,'Catalogo rischi'!$A$34:$B$77,2,FALSE)</f>
        <v>CR.4 Manipolazione o utilizzo improprio delle informazioni o della documentazione</v>
      </c>
      <c r="G43" s="48" t="s">
        <v>130</v>
      </c>
      <c r="H43" s="225" t="s">
        <v>699</v>
      </c>
      <c r="I43" s="48" t="s">
        <v>395</v>
      </c>
      <c r="J43" s="48" t="s">
        <v>381</v>
      </c>
      <c r="K43" s="48" t="s">
        <v>628</v>
      </c>
      <c r="L43" s="48" t="s">
        <v>730</v>
      </c>
      <c r="M43" s="48" t="s">
        <v>844</v>
      </c>
      <c r="N43" s="12" t="s">
        <v>845</v>
      </c>
      <c r="O43" s="37"/>
    </row>
    <row r="44" spans="1:15" ht="76.5" outlineLevel="1">
      <c r="A44" s="345"/>
      <c r="B44" s="155"/>
      <c r="C44" s="340"/>
      <c r="D44" s="48" t="s">
        <v>601</v>
      </c>
      <c r="E44" s="48" t="s">
        <v>627</v>
      </c>
      <c r="F44" s="48" t="str">
        <f>VLOOKUP(E44,'Catalogo rischi'!$A$34:$B$77,2,FALSE)</f>
        <v>CR.4 Manipolazione o utilizzo improprio delle informazioni o della documentazione</v>
      </c>
      <c r="G44" s="48" t="s">
        <v>130</v>
      </c>
      <c r="H44" s="225" t="s">
        <v>699</v>
      </c>
      <c r="I44" s="48" t="s">
        <v>395</v>
      </c>
      <c r="J44" s="48" t="s">
        <v>381</v>
      </c>
      <c r="K44" s="48" t="s">
        <v>628</v>
      </c>
      <c r="L44" s="48" t="s">
        <v>730</v>
      </c>
      <c r="M44" s="48" t="s">
        <v>844</v>
      </c>
      <c r="N44" s="12" t="s">
        <v>845</v>
      </c>
      <c r="O44" s="37"/>
    </row>
    <row r="45" spans="1:15">
      <c r="A45" s="30"/>
      <c r="B45" s="30"/>
      <c r="C45" s="30"/>
      <c r="D45" s="30"/>
      <c r="E45" s="30"/>
      <c r="F45" s="30"/>
      <c r="G45" s="30"/>
      <c r="H45" s="227"/>
      <c r="I45" s="30"/>
      <c r="J45" s="30"/>
      <c r="K45" s="30"/>
      <c r="L45" s="30"/>
      <c r="M45" s="30"/>
      <c r="N45" s="30"/>
      <c r="O45" s="37"/>
    </row>
    <row r="46" spans="1:15" ht="42.75" customHeight="1">
      <c r="A46" s="341" t="str">
        <f>'Aree di rischio per processi'!A96</f>
        <v>B.04 Verifica dell'aggiudicazione e stipula del contratto</v>
      </c>
      <c r="B46" s="342"/>
      <c r="C46" s="342"/>
      <c r="D46" s="342"/>
      <c r="E46" s="342"/>
      <c r="F46" s="359"/>
      <c r="G46" s="47" t="str">
        <f>IF(B49=0,"--",IF(C49&lt;10,"Basso",IF(C49&lt;18,"Medio",IF(C49&lt;25.1,"Alto",""))))</f>
        <v>Basso</v>
      </c>
      <c r="H46" s="224">
        <f>C49</f>
        <v>1.125</v>
      </c>
      <c r="I46" s="194"/>
      <c r="J46" s="30"/>
      <c r="K46" s="30"/>
      <c r="L46" s="30"/>
      <c r="M46" s="30"/>
      <c r="N46" s="30"/>
      <c r="O46" s="37"/>
    </row>
    <row r="47" spans="1:15" ht="51" outlineLevel="1">
      <c r="A47" s="343" t="str">
        <f>A46</f>
        <v>B.04 Verifica dell'aggiudicazione e stipula del contratto</v>
      </c>
      <c r="B47" s="346" t="s">
        <v>134</v>
      </c>
      <c r="C47" s="347"/>
      <c r="D47" s="146" t="s">
        <v>298</v>
      </c>
      <c r="E47" s="14" t="s">
        <v>274</v>
      </c>
      <c r="F47" s="146" t="s">
        <v>273</v>
      </c>
      <c r="G47" s="188" t="s">
        <v>0</v>
      </c>
      <c r="H47" s="350" t="s">
        <v>422</v>
      </c>
      <c r="I47" s="337"/>
      <c r="J47" s="353" t="s">
        <v>423</v>
      </c>
      <c r="K47" s="337"/>
      <c r="L47" s="358" t="s">
        <v>157</v>
      </c>
      <c r="M47" s="358" t="s">
        <v>158</v>
      </c>
      <c r="N47" s="337" t="s">
        <v>133</v>
      </c>
      <c r="O47" s="37"/>
    </row>
    <row r="48" spans="1:15" ht="22.5" outlineLevel="1">
      <c r="A48" s="344"/>
      <c r="B48" s="348"/>
      <c r="C48" s="349"/>
      <c r="D48" s="28" t="s">
        <v>577</v>
      </c>
      <c r="E48" s="28" t="s">
        <v>420</v>
      </c>
      <c r="F48" s="28" t="s">
        <v>421</v>
      </c>
      <c r="G48" s="28" t="s">
        <v>420</v>
      </c>
      <c r="H48" s="197" t="s">
        <v>2</v>
      </c>
      <c r="I48" s="39" t="s">
        <v>3</v>
      </c>
      <c r="J48" s="39" t="s">
        <v>2</v>
      </c>
      <c r="K48" s="39" t="s">
        <v>3</v>
      </c>
      <c r="L48" s="350"/>
      <c r="M48" s="350"/>
      <c r="N48" s="337"/>
      <c r="O48" s="37"/>
    </row>
    <row r="49" spans="1:15" ht="127.9" customHeight="1" outlineLevel="1">
      <c r="A49" s="344"/>
      <c r="B49" s="176" t="s">
        <v>155</v>
      </c>
      <c r="C49" s="338">
        <f>B50*B53</f>
        <v>1.125</v>
      </c>
      <c r="D49" s="48" t="s">
        <v>602</v>
      </c>
      <c r="E49" s="48" t="s">
        <v>674</v>
      </c>
      <c r="F49" s="48" t="str">
        <f>VLOOKUP(E49,'Catalogo rischi'!$A$34:$B$77,2,FALSE)</f>
        <v>CR.4 Manipolazione o utilizzo improprio delle informazioni o della documentazione</v>
      </c>
      <c r="G49" s="48" t="s">
        <v>130</v>
      </c>
      <c r="H49" s="225" t="s">
        <v>400</v>
      </c>
      <c r="I49" s="48" t="s">
        <v>159</v>
      </c>
      <c r="J49" s="48" t="s">
        <v>381</v>
      </c>
      <c r="K49" s="48" t="s">
        <v>642</v>
      </c>
      <c r="L49" s="48" t="s">
        <v>730</v>
      </c>
      <c r="M49" s="48" t="s">
        <v>846</v>
      </c>
      <c r="N49" s="12" t="s">
        <v>847</v>
      </c>
      <c r="O49" s="37"/>
    </row>
    <row r="50" spans="1:15" ht="114.75" outlineLevel="1">
      <c r="A50" s="344"/>
      <c r="B50" s="177">
        <f>SUM(B!B116:B157)/6</f>
        <v>1.5</v>
      </c>
      <c r="C50" s="339"/>
      <c r="D50" s="4" t="s">
        <v>603</v>
      </c>
      <c r="E50" s="48" t="s">
        <v>674</v>
      </c>
      <c r="F50" s="48" t="str">
        <f>VLOOKUP(E50,'Catalogo rischi'!$A$34:$B$77,2,FALSE)</f>
        <v>CR.4 Manipolazione o utilizzo improprio delle informazioni o della documentazione</v>
      </c>
      <c r="G50" s="48" t="s">
        <v>130</v>
      </c>
      <c r="H50" s="225" t="s">
        <v>400</v>
      </c>
      <c r="I50" s="48" t="s">
        <v>159</v>
      </c>
      <c r="J50" s="48" t="s">
        <v>381</v>
      </c>
      <c r="K50" s="48" t="s">
        <v>642</v>
      </c>
      <c r="L50" s="48" t="s">
        <v>730</v>
      </c>
      <c r="M50" s="48" t="s">
        <v>846</v>
      </c>
      <c r="N50" s="12" t="s">
        <v>847</v>
      </c>
      <c r="O50" s="37"/>
    </row>
    <row r="51" spans="1:15" ht="114.75" outlineLevel="1">
      <c r="A51" s="344"/>
      <c r="B51" s="179"/>
      <c r="C51" s="339"/>
      <c r="D51" s="48" t="s">
        <v>604</v>
      </c>
      <c r="E51" s="48" t="s">
        <v>649</v>
      </c>
      <c r="F51" s="48" t="str">
        <f>VLOOKUP(E51,'Catalogo rischi'!$A$34:$B$77,2,FALSE)</f>
        <v>CR.1 Pilotamento delle procedure</v>
      </c>
      <c r="G51" s="48" t="s">
        <v>130</v>
      </c>
      <c r="H51" s="225" t="s">
        <v>400</v>
      </c>
      <c r="I51" s="48" t="s">
        <v>159</v>
      </c>
      <c r="J51" s="48" t="s">
        <v>381</v>
      </c>
      <c r="K51" s="48" t="s">
        <v>642</v>
      </c>
      <c r="L51" s="48" t="s">
        <v>730</v>
      </c>
      <c r="M51" s="48" t="s">
        <v>846</v>
      </c>
      <c r="N51" s="12" t="s">
        <v>847</v>
      </c>
      <c r="O51" s="37"/>
    </row>
    <row r="52" spans="1:15" ht="114.75" outlineLevel="1">
      <c r="A52" s="344"/>
      <c r="B52" s="179" t="s">
        <v>101</v>
      </c>
      <c r="C52" s="339"/>
      <c r="D52" s="48" t="s">
        <v>605</v>
      </c>
      <c r="E52" s="48" t="s">
        <v>649</v>
      </c>
      <c r="F52" s="48" t="str">
        <f>VLOOKUP(E52,'Catalogo rischi'!$A$34:$B$77,2,FALSE)</f>
        <v>CR.1 Pilotamento delle procedure</v>
      </c>
      <c r="G52" s="48" t="s">
        <v>130</v>
      </c>
      <c r="H52" s="225" t="s">
        <v>400</v>
      </c>
      <c r="I52" s="48" t="s">
        <v>159</v>
      </c>
      <c r="J52" s="48" t="s">
        <v>381</v>
      </c>
      <c r="K52" s="48" t="s">
        <v>642</v>
      </c>
      <c r="L52" s="48" t="s">
        <v>730</v>
      </c>
      <c r="M52" s="48" t="s">
        <v>846</v>
      </c>
      <c r="N52" s="12" t="s">
        <v>847</v>
      </c>
      <c r="O52" s="37"/>
    </row>
    <row r="53" spans="1:15" outlineLevel="1">
      <c r="A53" s="344"/>
      <c r="B53" s="226">
        <f>SUM(B!E116:F144)/4</f>
        <v>0.75</v>
      </c>
      <c r="C53" s="339"/>
      <c r="D53" s="48"/>
      <c r="E53" s="48"/>
      <c r="F53" s="48"/>
      <c r="G53" s="48"/>
      <c r="H53" s="225"/>
      <c r="I53" s="48"/>
      <c r="J53" s="48"/>
      <c r="K53" s="48"/>
      <c r="L53" s="48"/>
      <c r="M53" s="48"/>
      <c r="N53" s="12"/>
      <c r="O53" s="37"/>
    </row>
    <row r="54" spans="1:15" outlineLevel="1">
      <c r="A54" s="344"/>
      <c r="B54" s="179"/>
      <c r="C54" s="339"/>
      <c r="D54" s="48"/>
      <c r="E54" s="48"/>
      <c r="F54" s="48"/>
      <c r="G54" s="48"/>
      <c r="H54" s="225"/>
      <c r="I54" s="48"/>
      <c r="J54" s="48"/>
      <c r="K54" s="48"/>
      <c r="L54" s="48"/>
      <c r="M54" s="48"/>
      <c r="N54" s="12"/>
      <c r="O54" s="37"/>
    </row>
    <row r="55" spans="1:15" outlineLevel="1">
      <c r="A55" s="344"/>
      <c r="B55" s="71"/>
      <c r="C55" s="339"/>
      <c r="D55" s="48"/>
      <c r="E55" s="48"/>
      <c r="F55" s="48"/>
      <c r="G55" s="48"/>
      <c r="H55" s="225"/>
      <c r="I55" s="48"/>
      <c r="J55" s="48"/>
      <c r="K55" s="48"/>
      <c r="L55" s="48"/>
      <c r="M55" s="48"/>
      <c r="N55" s="12"/>
      <c r="O55" s="37"/>
    </row>
    <row r="56" spans="1:15" outlineLevel="1">
      <c r="A56" s="344"/>
      <c r="B56" s="230"/>
      <c r="C56" s="339"/>
      <c r="D56" s="48"/>
      <c r="E56" s="48"/>
      <c r="F56" s="48"/>
      <c r="G56" s="48"/>
      <c r="H56" s="225"/>
      <c r="I56" s="48"/>
      <c r="J56" s="48"/>
      <c r="K56" s="48"/>
      <c r="L56" s="48"/>
      <c r="M56" s="48"/>
      <c r="N56" s="12"/>
      <c r="O56" s="37"/>
    </row>
    <row r="57" spans="1:15" outlineLevel="1">
      <c r="A57" s="344"/>
      <c r="B57" s="71"/>
      <c r="C57" s="339"/>
      <c r="D57" s="48"/>
      <c r="E57" s="48"/>
      <c r="F57" s="48"/>
      <c r="G57" s="48"/>
      <c r="H57" s="225"/>
      <c r="I57" s="48"/>
      <c r="J57" s="48"/>
      <c r="K57" s="48"/>
      <c r="L57" s="48"/>
      <c r="M57" s="48"/>
      <c r="N57" s="12"/>
      <c r="O57" s="37"/>
    </row>
    <row r="58" spans="1:15" outlineLevel="1">
      <c r="A58" s="345"/>
      <c r="B58" s="155"/>
      <c r="C58" s="340"/>
      <c r="D58" s="48"/>
      <c r="E58" s="48"/>
      <c r="F58" s="48"/>
      <c r="G58" s="48"/>
      <c r="H58" s="225"/>
      <c r="I58" s="48"/>
      <c r="J58" s="48"/>
      <c r="K58" s="48"/>
      <c r="L58" s="48"/>
      <c r="M58" s="48"/>
      <c r="N58" s="12"/>
      <c r="O58" s="37"/>
    </row>
    <row r="59" spans="1:15">
      <c r="A59" s="30"/>
      <c r="B59" s="30"/>
      <c r="C59" s="30"/>
      <c r="D59" s="30"/>
      <c r="E59" s="30"/>
      <c r="F59" s="30"/>
      <c r="G59" s="30"/>
      <c r="H59" s="227"/>
      <c r="I59" s="30"/>
      <c r="J59" s="30"/>
      <c r="K59" s="30"/>
      <c r="L59" s="30"/>
      <c r="M59" s="30"/>
      <c r="N59" s="30"/>
      <c r="O59" s="37"/>
    </row>
    <row r="60" spans="1:15" ht="46.5" customHeight="1">
      <c r="A60" s="341" t="str">
        <f>'Aree di rischio per processi'!A97</f>
        <v>B.05 Esecuzione del contratto</v>
      </c>
      <c r="B60" s="342"/>
      <c r="C60" s="342"/>
      <c r="D60" s="342"/>
      <c r="E60" s="342"/>
      <c r="F60" s="359"/>
      <c r="G60" s="47" t="str">
        <f>IF(B63=0,"--",IF(C63&lt;10,"Basso",IF(C63&lt;18,"Medio",IF(C63&lt;25.1,"Alto",""))))</f>
        <v>Basso</v>
      </c>
      <c r="H60" s="224">
        <f>C63</f>
        <v>4.375</v>
      </c>
      <c r="I60" s="194"/>
      <c r="J60" s="30"/>
      <c r="K60" s="30"/>
      <c r="L60" s="30"/>
      <c r="M60" s="30"/>
      <c r="N60" s="30"/>
      <c r="O60" s="37"/>
    </row>
    <row r="61" spans="1:15" ht="51" outlineLevel="1">
      <c r="A61" s="343" t="str">
        <f>A60</f>
        <v>B.05 Esecuzione del contratto</v>
      </c>
      <c r="B61" s="346" t="s">
        <v>134</v>
      </c>
      <c r="C61" s="347"/>
      <c r="D61" s="146" t="s">
        <v>298</v>
      </c>
      <c r="E61" s="14" t="s">
        <v>274</v>
      </c>
      <c r="F61" s="146" t="s">
        <v>273</v>
      </c>
      <c r="G61" s="188" t="s">
        <v>0</v>
      </c>
      <c r="H61" s="350" t="s">
        <v>422</v>
      </c>
      <c r="I61" s="337"/>
      <c r="J61" s="353" t="s">
        <v>423</v>
      </c>
      <c r="K61" s="337"/>
      <c r="L61" s="358" t="s">
        <v>157</v>
      </c>
      <c r="M61" s="358" t="s">
        <v>158</v>
      </c>
      <c r="N61" s="337" t="s">
        <v>133</v>
      </c>
      <c r="O61" s="37"/>
    </row>
    <row r="62" spans="1:15" ht="22.5" outlineLevel="1">
      <c r="A62" s="344"/>
      <c r="B62" s="348"/>
      <c r="C62" s="349"/>
      <c r="D62" s="28" t="s">
        <v>577</v>
      </c>
      <c r="E62" s="28" t="s">
        <v>420</v>
      </c>
      <c r="F62" s="28" t="s">
        <v>421</v>
      </c>
      <c r="G62" s="28" t="s">
        <v>420</v>
      </c>
      <c r="H62" s="197" t="s">
        <v>2</v>
      </c>
      <c r="I62" s="39" t="s">
        <v>3</v>
      </c>
      <c r="J62" s="39" t="s">
        <v>2</v>
      </c>
      <c r="K62" s="39" t="s">
        <v>3</v>
      </c>
      <c r="L62" s="350"/>
      <c r="M62" s="350"/>
      <c r="N62" s="337"/>
      <c r="O62" s="37"/>
    </row>
    <row r="63" spans="1:15" ht="178.5" outlineLevel="1">
      <c r="A63" s="344"/>
      <c r="B63" s="176" t="s">
        <v>155</v>
      </c>
      <c r="C63" s="338">
        <f>B64*B67</f>
        <v>4.375</v>
      </c>
      <c r="D63" s="48" t="s">
        <v>606</v>
      </c>
      <c r="E63" s="48" t="s">
        <v>680</v>
      </c>
      <c r="F63" s="48" t="str">
        <f>VLOOKUP(E63,'Catalogo rischi'!$A$34:$B$77,2,FALSE)</f>
        <v>CR.5 Elusione delle procedure di svolgimento dell'attività e di controllo</v>
      </c>
      <c r="G63" s="48" t="s">
        <v>130</v>
      </c>
      <c r="H63" s="225" t="s">
        <v>404</v>
      </c>
      <c r="I63" s="48" t="s">
        <v>429</v>
      </c>
      <c r="J63" s="48" t="s">
        <v>402</v>
      </c>
      <c r="K63" s="48" t="s">
        <v>650</v>
      </c>
      <c r="L63" s="48" t="s">
        <v>730</v>
      </c>
      <c r="M63" s="48" t="s">
        <v>848</v>
      </c>
      <c r="N63" s="48" t="s">
        <v>849</v>
      </c>
      <c r="O63" s="37"/>
    </row>
    <row r="64" spans="1:15" ht="178.5" outlineLevel="1">
      <c r="A64" s="344"/>
      <c r="B64" s="177">
        <f>SUM(B!B199:B240)/6</f>
        <v>2.5</v>
      </c>
      <c r="C64" s="339"/>
      <c r="D64" s="48" t="s">
        <v>607</v>
      </c>
      <c r="E64" s="48" t="s">
        <v>476</v>
      </c>
      <c r="F64" s="48" t="str">
        <f>VLOOKUP(E64,'Catalogo rischi'!$A$34:$B$77,2,FALSE)</f>
        <v>CR.5 Elusione delle procedure di svolgimento dell'attività e di controllo</v>
      </c>
      <c r="G64" s="48" t="s">
        <v>130</v>
      </c>
      <c r="H64" s="225" t="s">
        <v>404</v>
      </c>
      <c r="I64" s="48" t="s">
        <v>429</v>
      </c>
      <c r="J64" s="48" t="s">
        <v>402</v>
      </c>
      <c r="K64" s="48" t="s">
        <v>650</v>
      </c>
      <c r="L64" s="48" t="s">
        <v>730</v>
      </c>
      <c r="M64" s="48" t="s">
        <v>848</v>
      </c>
      <c r="N64" s="48" t="s">
        <v>849</v>
      </c>
      <c r="O64" s="37"/>
    </row>
    <row r="65" spans="1:15" ht="178.5" outlineLevel="1">
      <c r="A65" s="344"/>
      <c r="B65" s="179"/>
      <c r="C65" s="339"/>
      <c r="D65" s="48" t="s">
        <v>608</v>
      </c>
      <c r="E65" s="48" t="s">
        <v>680</v>
      </c>
      <c r="F65" s="48" t="str">
        <f>VLOOKUP(E65,'Catalogo rischi'!$A$34:$B$77,2,FALSE)</f>
        <v>CR.5 Elusione delle procedure di svolgimento dell'attività e di controllo</v>
      </c>
      <c r="G65" s="48" t="s">
        <v>130</v>
      </c>
      <c r="H65" s="225" t="s">
        <v>404</v>
      </c>
      <c r="I65" s="48" t="s">
        <v>429</v>
      </c>
      <c r="J65" s="48" t="s">
        <v>402</v>
      </c>
      <c r="K65" s="48" t="s">
        <v>650</v>
      </c>
      <c r="L65" s="48" t="s">
        <v>730</v>
      </c>
      <c r="M65" s="48" t="s">
        <v>848</v>
      </c>
      <c r="N65" s="48" t="s">
        <v>849</v>
      </c>
      <c r="O65" s="37"/>
    </row>
    <row r="66" spans="1:15" ht="178.5" outlineLevel="1">
      <c r="A66" s="344"/>
      <c r="B66" s="179" t="s">
        <v>101</v>
      </c>
      <c r="C66" s="339"/>
      <c r="D66" s="48" t="s">
        <v>609</v>
      </c>
      <c r="E66" s="48" t="s">
        <v>690</v>
      </c>
      <c r="F66" s="48" t="str">
        <f>VLOOKUP(E66,'Catalogo rischi'!$A$34:$B$77,2,FALSE)</f>
        <v>CR.5 Elusione delle procedure di svolgimento dell'attività e di controllo</v>
      </c>
      <c r="G66" s="48" t="s">
        <v>130</v>
      </c>
      <c r="H66" s="225" t="s">
        <v>404</v>
      </c>
      <c r="I66" s="48" t="s">
        <v>429</v>
      </c>
      <c r="J66" s="48" t="s">
        <v>402</v>
      </c>
      <c r="K66" s="48" t="s">
        <v>650</v>
      </c>
      <c r="L66" s="48" t="s">
        <v>730</v>
      </c>
      <c r="M66" s="48" t="s">
        <v>848</v>
      </c>
      <c r="N66" s="48" t="s">
        <v>849</v>
      </c>
      <c r="O66" s="37"/>
    </row>
    <row r="67" spans="1:15" ht="178.5" outlineLevel="1">
      <c r="A67" s="344"/>
      <c r="B67" s="226">
        <f>SUM(B!E199:E227)/4</f>
        <v>1.75</v>
      </c>
      <c r="C67" s="339"/>
      <c r="D67" s="48" t="s">
        <v>610</v>
      </c>
      <c r="E67" s="48" t="s">
        <v>690</v>
      </c>
      <c r="F67" s="48" t="str">
        <f>VLOOKUP(E67,'Catalogo rischi'!$A$34:$B$77,2,FALSE)</f>
        <v>CR.5 Elusione delle procedure di svolgimento dell'attività e di controllo</v>
      </c>
      <c r="G67" s="48" t="s">
        <v>130</v>
      </c>
      <c r="H67" s="225" t="s">
        <v>404</v>
      </c>
      <c r="I67" s="48" t="s">
        <v>429</v>
      </c>
      <c r="J67" s="48" t="s">
        <v>402</v>
      </c>
      <c r="K67" s="48" t="s">
        <v>650</v>
      </c>
      <c r="L67" s="48" t="s">
        <v>730</v>
      </c>
      <c r="M67" s="48" t="s">
        <v>848</v>
      </c>
      <c r="N67" s="48" t="s">
        <v>849</v>
      </c>
      <c r="O67" s="37"/>
    </row>
    <row r="68" spans="1:15" ht="178.5" outlineLevel="1">
      <c r="A68" s="344"/>
      <c r="B68" s="179"/>
      <c r="C68" s="339"/>
      <c r="D68" s="48" t="s">
        <v>611</v>
      </c>
      <c r="E68" s="48" t="s">
        <v>680</v>
      </c>
      <c r="F68" s="48" t="str">
        <f>VLOOKUP(E68,'Catalogo rischi'!$A$34:$B$77,2,FALSE)</f>
        <v>CR.5 Elusione delle procedure di svolgimento dell'attività e di controllo</v>
      </c>
      <c r="G68" s="48" t="s">
        <v>130</v>
      </c>
      <c r="H68" s="225" t="s">
        <v>404</v>
      </c>
      <c r="I68" s="48" t="s">
        <v>429</v>
      </c>
      <c r="J68" s="48" t="s">
        <v>402</v>
      </c>
      <c r="K68" s="48" t="s">
        <v>650</v>
      </c>
      <c r="L68" s="48" t="s">
        <v>730</v>
      </c>
      <c r="M68" s="48" t="s">
        <v>848</v>
      </c>
      <c r="N68" s="48" t="s">
        <v>849</v>
      </c>
      <c r="O68" s="37"/>
    </row>
    <row r="69" spans="1:15" ht="178.5" outlineLevel="1">
      <c r="A69" s="344"/>
      <c r="B69" s="71"/>
      <c r="C69" s="339"/>
      <c r="D69" s="48" t="s">
        <v>612</v>
      </c>
      <c r="E69" s="48" t="s">
        <v>680</v>
      </c>
      <c r="F69" s="48" t="str">
        <f>VLOOKUP(E69,'Catalogo rischi'!$A$34:$B$77,2,FALSE)</f>
        <v>CR.5 Elusione delle procedure di svolgimento dell'attività e di controllo</v>
      </c>
      <c r="G69" s="48" t="s">
        <v>130</v>
      </c>
      <c r="H69" s="225" t="s">
        <v>404</v>
      </c>
      <c r="I69" s="48" t="s">
        <v>429</v>
      </c>
      <c r="J69" s="48" t="s">
        <v>402</v>
      </c>
      <c r="K69" s="48" t="s">
        <v>650</v>
      </c>
      <c r="L69" s="48" t="s">
        <v>730</v>
      </c>
      <c r="M69" s="48" t="s">
        <v>848</v>
      </c>
      <c r="N69" s="48" t="s">
        <v>849</v>
      </c>
      <c r="O69" s="37"/>
    </row>
    <row r="70" spans="1:15" ht="178.5" outlineLevel="1">
      <c r="A70" s="344"/>
      <c r="B70" s="230"/>
      <c r="C70" s="339"/>
      <c r="D70" s="48" t="s">
        <v>613</v>
      </c>
      <c r="E70" s="48" t="s">
        <v>680</v>
      </c>
      <c r="F70" s="48" t="str">
        <f>VLOOKUP(E70,'Catalogo rischi'!$A$34:$B$77,2,FALSE)</f>
        <v>CR.5 Elusione delle procedure di svolgimento dell'attività e di controllo</v>
      </c>
      <c r="G70" s="48" t="s">
        <v>130</v>
      </c>
      <c r="H70" s="225" t="s">
        <v>404</v>
      </c>
      <c r="I70" s="48" t="s">
        <v>429</v>
      </c>
      <c r="J70" s="48" t="s">
        <v>402</v>
      </c>
      <c r="K70" s="48" t="s">
        <v>650</v>
      </c>
      <c r="L70" s="48" t="s">
        <v>730</v>
      </c>
      <c r="M70" s="48" t="s">
        <v>848</v>
      </c>
      <c r="N70" s="48" t="s">
        <v>849</v>
      </c>
      <c r="O70" s="37"/>
    </row>
    <row r="71" spans="1:15" outlineLevel="1">
      <c r="A71" s="344"/>
      <c r="B71" s="71"/>
      <c r="C71" s="339"/>
      <c r="D71" s="48"/>
      <c r="E71" s="48"/>
      <c r="F71" s="48"/>
      <c r="G71" s="48"/>
      <c r="H71" s="225"/>
      <c r="I71" s="48"/>
      <c r="J71" s="48"/>
      <c r="K71" s="48"/>
      <c r="L71" s="48"/>
      <c r="M71" s="48"/>
      <c r="N71" s="12"/>
      <c r="O71" s="37"/>
    </row>
    <row r="72" spans="1:15" outlineLevel="1">
      <c r="A72" s="345"/>
      <c r="B72" s="155"/>
      <c r="C72" s="340"/>
      <c r="D72" s="48"/>
      <c r="E72" s="48"/>
      <c r="F72" s="48"/>
      <c r="G72" s="48"/>
      <c r="H72" s="225"/>
      <c r="I72" s="48"/>
      <c r="J72" s="48"/>
      <c r="K72" s="48"/>
      <c r="L72" s="48"/>
      <c r="M72" s="48"/>
      <c r="N72" s="12"/>
      <c r="O72" s="37"/>
    </row>
    <row r="73" spans="1:15">
      <c r="A73" s="30"/>
      <c r="B73" s="30"/>
      <c r="C73" s="30"/>
      <c r="D73" s="30"/>
      <c r="E73" s="30"/>
      <c r="F73" s="30"/>
      <c r="G73" s="30"/>
      <c r="H73" s="227"/>
      <c r="I73" s="30"/>
      <c r="J73" s="30"/>
      <c r="K73" s="30"/>
      <c r="L73" s="30"/>
      <c r="M73" s="30"/>
      <c r="N73" s="30"/>
      <c r="O73" s="37"/>
    </row>
    <row r="74" spans="1:15" ht="39.75" customHeight="1">
      <c r="A74" s="341" t="str">
        <f>'Aree di rischio per processi'!A98</f>
        <v>B.06 Rendicontazione del contratto</v>
      </c>
      <c r="B74" s="342"/>
      <c r="C74" s="342"/>
      <c r="D74" s="342"/>
      <c r="E74" s="342"/>
      <c r="F74" s="359"/>
      <c r="G74" s="47" t="e">
        <f>IF(B77=0,"--",IF(C77&lt;10,"Basso",IF(C77&lt;18,"Medio",IF(C77&lt;25.1,"Alto",""))))</f>
        <v>#REF!</v>
      </c>
      <c r="H74" s="189" t="e">
        <f>C77</f>
        <v>#REF!</v>
      </c>
      <c r="I74" s="194"/>
      <c r="J74" s="30"/>
      <c r="K74" s="30"/>
      <c r="L74" s="30"/>
      <c r="M74" s="30"/>
      <c r="N74" s="30"/>
      <c r="O74" s="37"/>
    </row>
    <row r="75" spans="1:15" ht="51" outlineLevel="1">
      <c r="A75" s="343" t="str">
        <f>A74</f>
        <v>B.06 Rendicontazione del contratto</v>
      </c>
      <c r="B75" s="346" t="s">
        <v>134</v>
      </c>
      <c r="C75" s="347"/>
      <c r="D75" s="146" t="s">
        <v>298</v>
      </c>
      <c r="E75" s="14" t="s">
        <v>274</v>
      </c>
      <c r="F75" s="146" t="s">
        <v>273</v>
      </c>
      <c r="G75" s="188" t="s">
        <v>0</v>
      </c>
      <c r="H75" s="350" t="s">
        <v>422</v>
      </c>
      <c r="I75" s="337"/>
      <c r="J75" s="353" t="s">
        <v>423</v>
      </c>
      <c r="K75" s="337"/>
      <c r="L75" s="358" t="s">
        <v>157</v>
      </c>
      <c r="M75" s="358" t="s">
        <v>158</v>
      </c>
      <c r="N75" s="337" t="s">
        <v>133</v>
      </c>
      <c r="O75" s="37"/>
    </row>
    <row r="76" spans="1:15" ht="22.5" outlineLevel="1">
      <c r="A76" s="344"/>
      <c r="B76" s="348"/>
      <c r="C76" s="349"/>
      <c r="D76" s="28" t="s">
        <v>577</v>
      </c>
      <c r="E76" s="28" t="s">
        <v>420</v>
      </c>
      <c r="F76" s="28" t="s">
        <v>421</v>
      </c>
      <c r="G76" s="28" t="s">
        <v>420</v>
      </c>
      <c r="H76" s="197" t="s">
        <v>2</v>
      </c>
      <c r="I76" s="39" t="s">
        <v>3</v>
      </c>
      <c r="J76" s="39" t="s">
        <v>2</v>
      </c>
      <c r="K76" s="39" t="s">
        <v>3</v>
      </c>
      <c r="L76" s="350"/>
      <c r="M76" s="350"/>
      <c r="N76" s="337"/>
      <c r="O76" s="37"/>
    </row>
    <row r="77" spans="1:15" ht="409.5" outlineLevel="1">
      <c r="A77" s="344"/>
      <c r="B77" s="176" t="s">
        <v>155</v>
      </c>
      <c r="C77" s="338" t="e">
        <f>#REF!*B79</f>
        <v>#REF!</v>
      </c>
      <c r="D77" s="48" t="s">
        <v>614</v>
      </c>
      <c r="E77" s="48" t="s">
        <v>460</v>
      </c>
      <c r="F77" s="48" t="str">
        <f>VLOOKUP(E77,'Catalogo rischi'!$A$34:$B$77,2,FALSE)</f>
        <v>CR.1 Pilotamento delle procedure</v>
      </c>
      <c r="G77" s="48" t="s">
        <v>130</v>
      </c>
      <c r="H77" s="225" t="s">
        <v>398</v>
      </c>
      <c r="I77" s="48" t="s">
        <v>159</v>
      </c>
      <c r="J77" s="48" t="s">
        <v>381</v>
      </c>
      <c r="K77" s="48" t="s">
        <v>659</v>
      </c>
      <c r="L77" s="48" t="s">
        <v>730</v>
      </c>
      <c r="M77" s="48" t="s">
        <v>850</v>
      </c>
      <c r="N77" s="48" t="s">
        <v>851</v>
      </c>
      <c r="O77" s="37"/>
    </row>
    <row r="78" spans="1:15" outlineLevel="1">
      <c r="A78" s="344"/>
      <c r="B78" s="179" t="s">
        <v>101</v>
      </c>
      <c r="C78" s="339"/>
      <c r="D78" s="48"/>
      <c r="E78" s="48"/>
      <c r="F78" s="48"/>
      <c r="G78" s="48"/>
      <c r="H78" s="225"/>
      <c r="I78" s="48"/>
      <c r="J78" s="48"/>
      <c r="K78" s="48"/>
      <c r="L78" s="48"/>
      <c r="M78" s="48"/>
      <c r="N78" s="12"/>
      <c r="O78" s="37"/>
    </row>
    <row r="79" spans="1:15" outlineLevel="1">
      <c r="A79" s="344"/>
      <c r="B79" s="226">
        <f>SUM(B!E247:E275)/4</f>
        <v>1.75</v>
      </c>
      <c r="C79" s="339"/>
      <c r="D79" s="48"/>
      <c r="E79" s="48"/>
      <c r="F79" s="48"/>
      <c r="G79" s="48"/>
      <c r="H79" s="225"/>
      <c r="I79" s="48"/>
      <c r="J79" s="48"/>
      <c r="K79" s="48"/>
      <c r="L79" s="48"/>
      <c r="M79" s="48"/>
      <c r="N79" s="12"/>
      <c r="O79" s="37"/>
    </row>
    <row r="80" spans="1:15" outlineLevel="1">
      <c r="A80" s="344"/>
      <c r="B80" s="179"/>
      <c r="C80" s="339"/>
      <c r="D80" s="48"/>
      <c r="E80" s="48"/>
      <c r="F80" s="48"/>
      <c r="G80" s="48"/>
      <c r="H80" s="225"/>
      <c r="I80" s="48"/>
      <c r="J80" s="48"/>
      <c r="K80" s="48"/>
      <c r="L80" s="48"/>
      <c r="M80" s="48"/>
      <c r="N80" s="12"/>
      <c r="O80" s="37"/>
    </row>
    <row r="81" spans="1:15" outlineLevel="1">
      <c r="A81" s="344"/>
      <c r="B81" s="71"/>
      <c r="C81" s="339"/>
      <c r="D81" s="48"/>
      <c r="E81" s="48"/>
      <c r="F81" s="48"/>
      <c r="G81" s="48"/>
      <c r="H81" s="225"/>
      <c r="I81" s="48"/>
      <c r="J81" s="48"/>
      <c r="K81" s="48"/>
      <c r="L81" s="48"/>
      <c r="M81" s="48"/>
      <c r="N81" s="12"/>
      <c r="O81" s="37"/>
    </row>
    <row r="82" spans="1:15" outlineLevel="1">
      <c r="A82" s="344"/>
      <c r="B82" s="230"/>
      <c r="C82" s="339"/>
      <c r="D82" s="48"/>
      <c r="E82" s="48"/>
      <c r="F82" s="48"/>
      <c r="G82" s="48"/>
      <c r="H82" s="225"/>
      <c r="I82" s="48"/>
      <c r="J82" s="48"/>
      <c r="K82" s="48"/>
      <c r="L82" s="48"/>
      <c r="M82" s="48"/>
      <c r="N82" s="12"/>
      <c r="O82" s="37"/>
    </row>
    <row r="83" spans="1:15" outlineLevel="1">
      <c r="A83" s="344"/>
      <c r="B83" s="71"/>
      <c r="C83" s="339"/>
      <c r="D83" s="48"/>
      <c r="E83" s="48"/>
      <c r="F83" s="48"/>
      <c r="G83" s="48"/>
      <c r="H83" s="225"/>
      <c r="I83" s="48"/>
      <c r="J83" s="48"/>
      <c r="K83" s="48"/>
      <c r="L83" s="48"/>
      <c r="M83" s="48"/>
      <c r="N83" s="12"/>
      <c r="O83" s="37"/>
    </row>
    <row r="84" spans="1:15" outlineLevel="1">
      <c r="A84" s="345"/>
      <c r="B84" s="155"/>
      <c r="C84" s="340"/>
      <c r="D84" s="48"/>
      <c r="E84" s="48"/>
      <c r="F84" s="48"/>
      <c r="G84" s="48"/>
      <c r="H84" s="225"/>
      <c r="I84" s="48"/>
      <c r="J84" s="48"/>
      <c r="K84" s="48"/>
      <c r="L84" s="48"/>
      <c r="M84" s="48"/>
      <c r="N84" s="12"/>
      <c r="O84" s="37"/>
    </row>
    <row r="85" spans="1:15">
      <c r="A85" s="30"/>
      <c r="B85" s="30"/>
      <c r="C85" s="30"/>
      <c r="D85" s="30"/>
      <c r="E85" s="30"/>
      <c r="F85" s="30"/>
      <c r="G85" s="30"/>
      <c r="H85" s="227"/>
      <c r="I85" s="30"/>
      <c r="J85" s="30"/>
      <c r="K85" s="30"/>
      <c r="L85" s="30"/>
      <c r="M85" s="30"/>
      <c r="N85" s="30"/>
      <c r="O85" s="37"/>
    </row>
  </sheetData>
  <mergeCells count="54">
    <mergeCell ref="A17:F17"/>
    <mergeCell ref="A3:F3"/>
    <mergeCell ref="A31:F31"/>
    <mergeCell ref="A46:F46"/>
    <mergeCell ref="A60:F60"/>
    <mergeCell ref="C34:C44"/>
    <mergeCell ref="A47:A58"/>
    <mergeCell ref="B47:C48"/>
    <mergeCell ref="A32:A44"/>
    <mergeCell ref="B32:C33"/>
    <mergeCell ref="C6:C15"/>
    <mergeCell ref="A18:A29"/>
    <mergeCell ref="B18:C19"/>
    <mergeCell ref="A4:A15"/>
    <mergeCell ref="B4:C5"/>
    <mergeCell ref="C20:C29"/>
    <mergeCell ref="A74:F74"/>
    <mergeCell ref="N75:N76"/>
    <mergeCell ref="C77:C84"/>
    <mergeCell ref="M61:M62"/>
    <mergeCell ref="N61:N62"/>
    <mergeCell ref="C63:C72"/>
    <mergeCell ref="A75:A84"/>
    <mergeCell ref="B75:C76"/>
    <mergeCell ref="H75:I75"/>
    <mergeCell ref="J75:K75"/>
    <mergeCell ref="L75:L76"/>
    <mergeCell ref="M75:M76"/>
    <mergeCell ref="L61:L62"/>
    <mergeCell ref="C49:C58"/>
    <mergeCell ref="A61:A72"/>
    <mergeCell ref="B61:C62"/>
    <mergeCell ref="H61:I61"/>
    <mergeCell ref="J61:K61"/>
    <mergeCell ref="L47:L48"/>
    <mergeCell ref="M47:M48"/>
    <mergeCell ref="N47:N48"/>
    <mergeCell ref="H47:I47"/>
    <mergeCell ref="J47:K47"/>
    <mergeCell ref="H32:I32"/>
    <mergeCell ref="J32:K32"/>
    <mergeCell ref="L32:L33"/>
    <mergeCell ref="M4:M5"/>
    <mergeCell ref="N4:N5"/>
    <mergeCell ref="H18:I18"/>
    <mergeCell ref="J18:K18"/>
    <mergeCell ref="L18:L19"/>
    <mergeCell ref="M18:M19"/>
    <mergeCell ref="H4:I4"/>
    <mergeCell ref="J4:K4"/>
    <mergeCell ref="L4:L5"/>
    <mergeCell ref="N18:N19"/>
    <mergeCell ref="M32:M33"/>
    <mergeCell ref="N32:N33"/>
  </mergeCells>
  <conditionalFormatting sqref="H74">
    <cfRule type="iconSet" priority="13">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6">
    <cfRule type="iconSet" priority="2">
      <iconSet reverse="1">
        <cfvo type="percent" val="0"/>
        <cfvo type="num" val="10"/>
        <cfvo type="num" val="18"/>
      </iconSet>
    </cfRule>
  </conditionalFormatting>
  <conditionalFormatting sqref="H60">
    <cfRule type="iconSet" priority="1">
      <iconSet reverse="1">
        <cfvo type="percent" val="0"/>
        <cfvo type="num" val="10"/>
        <cfvo type="num" val="18"/>
      </iconSet>
    </cfRule>
  </conditionalFormatting>
  <dataValidations count="1">
    <dataValidation type="list" showInputMessage="1" showErrorMessage="1" sqref="E78:E80 E53:E54">
      <formula1>$A$34:$A$69</formula1>
    </dataValidation>
  </dataValidations>
  <pageMargins left="0.23622047244094491" right="0.23622047244094491" top="0.74803149606299213" bottom="0.74803149606299213" header="0.31496062992125984" footer="0.31496062992125984"/>
  <pageSetup paperSize="8" scale="61" fitToHeight="0" orientation="landscape" verticalDpi="4294967292" r:id="rId1"/>
  <rowBreaks count="1" manualBreakCount="1">
    <brk id="41" max="14" man="1"/>
  </rowBreaks>
  <legacyDrawing r:id="rId2"/>
  <extLst xmlns:x14="http://schemas.microsoft.com/office/spreadsheetml/2009/9/main">
    <ext uri="{CCE6A557-97BC-4b89-ADB6-D9C93CAAB3DF}">
      <x14:dataValidations xmlns:xm="http://schemas.microsoft.com/office/excel/2006/main" count="8">
        <x14:dataValidation type="list" showInputMessage="1" showErrorMessage="1">
          <x14:formula1>
            <xm:f>Misure!$G$9:$G$14</xm:f>
          </x14:formula1>
          <xm:sqref>K53:K54 K7:K11 K78:K80</xm:sqref>
        </x14:dataValidation>
        <x14:dataValidation type="list" showInputMessage="1" showErrorMessage="1">
          <x14:formula1>
            <xm:f>Misure!$E$9:$E$14</xm:f>
          </x14:formula1>
          <xm:sqref>J6:J11 J63:J70 J20:J29 J34:J44 J49:J54 J77:J80</xm:sqref>
        </x14:dataValidation>
        <x14:dataValidation type="list" showInputMessage="1" showErrorMessage="1">
          <x14:formula1>
            <xm:f>Misure!$C$9:$C$27</xm:f>
          </x14:formula1>
          <xm:sqref>I63:I70 I49:I54 I34:I44 I20:I29 I6:I11 I77:I80</xm:sqref>
        </x14:dataValidation>
        <x14:dataValidation type="list" showInputMessage="1" showErrorMessage="1">
          <x14:formula1>
            <xm:f>Misure!$A$9:$A$27</xm:f>
          </x14:formula1>
          <xm:sqref>H6:H11 H63:H70 H20:H29 H34:H44 H49:H54 H77:H80</xm:sqref>
        </x14:dataValidation>
        <x14:dataValidation type="list" showInputMessage="1" showErrorMessage="1">
          <x14:formula1>
            <xm:f>'Aree di rischio per processi'!$D$2:$D$4</xm:f>
          </x14:formula1>
          <xm:sqref>G63:G70 G49:G54 G34:G44 G20:G29 G6:G11 G77:G80</xm:sqref>
        </x14:dataValidation>
        <x14:dataValidation type="list" showInputMessage="1" showErrorMessage="1">
          <x14:formula1>
            <xm:f>'Catalogo rischi'!$A$34:$A$72</xm:f>
          </x14:formula1>
          <xm:sqref>E7:E11</xm:sqref>
        </x14:dataValidation>
        <x14:dataValidation type="list" showInputMessage="1" showErrorMessage="1">
          <x14:formula1>
            <xm:f>'Catalogo rischi'!$A$34:$A$77</xm:f>
          </x14:formula1>
          <xm:sqref>E6 E20:E29 E34:E44 E49:E52 E77 E63:E70</xm:sqref>
        </x14:dataValidation>
        <x14:dataValidation type="list" showInputMessage="1" showErrorMessage="1">
          <x14:formula1>
            <xm:f>Misure!$G$9:$G$89</xm:f>
          </x14:formula1>
          <xm:sqref>K6 K20:K29 K34:K44 K49:K52 K63:K70 K77</xm:sqref>
        </x14:dataValidation>
      </x14:dataValidations>
    </ext>
  </extLst>
</worksheet>
</file>

<file path=xl/worksheets/sheet8.xml><?xml version="1.0" encoding="utf-8"?>
<worksheet xmlns="http://schemas.openxmlformats.org/spreadsheetml/2006/main" xmlns:r="http://schemas.openxmlformats.org/officeDocument/2006/relationships">
  <sheetPr enableFormatConditionsCalculation="0">
    <tabColor rgb="FFFF0000"/>
    <pageSetUpPr fitToPage="1"/>
  </sheetPr>
  <dimension ref="A1:O172"/>
  <sheetViews>
    <sheetView topLeftCell="E1" zoomScaleNormal="100" zoomScaleSheetLayoutView="90" zoomScalePageLayoutView="90" workbookViewId="0">
      <pane ySplit="2" topLeftCell="A3" activePane="bottomLeft" state="frozen"/>
      <selection activeCell="D34" sqref="D34"/>
      <selection pane="bottomLeft" activeCell="I175" sqref="I175"/>
    </sheetView>
  </sheetViews>
  <sheetFormatPr defaultColWidth="10.85546875" defaultRowHeight="20.25" outlineLevelRow="1"/>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00" customWidth="1"/>
    <col min="9"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8" customHeight="1">
      <c r="A1" s="23" t="s">
        <v>137</v>
      </c>
      <c r="B1" s="23"/>
      <c r="C1" s="23"/>
      <c r="D1" s="23"/>
      <c r="E1" s="23"/>
      <c r="F1" s="23"/>
      <c r="G1" s="37"/>
      <c r="H1" s="195"/>
      <c r="I1" s="37"/>
      <c r="J1" s="37"/>
      <c r="K1" s="37"/>
      <c r="L1" s="37"/>
      <c r="M1" s="37"/>
      <c r="N1" s="37"/>
      <c r="O1" s="37"/>
    </row>
    <row r="2" spans="1:15" s="45" customFormat="1" ht="42" customHeight="1">
      <c r="A2" s="360" t="str">
        <f>'Aree di rischio per processi'!B4</f>
        <v>C) Provvedimenti ampliativi della sfera giuridica dei destinatari privi di effetto economico diretto ed immediato per il destinatario</v>
      </c>
      <c r="B2" s="360"/>
      <c r="C2" s="360"/>
      <c r="D2" s="360"/>
      <c r="E2" s="360"/>
      <c r="F2" s="360"/>
      <c r="G2" s="44" t="s">
        <v>149</v>
      </c>
      <c r="H2" s="196"/>
      <c r="I2" s="38"/>
      <c r="J2" s="38"/>
      <c r="K2" s="38"/>
      <c r="L2" s="38"/>
      <c r="M2" s="38"/>
      <c r="N2" s="38"/>
      <c r="O2" s="37"/>
    </row>
    <row r="3" spans="1:15" ht="28.5" customHeight="1">
      <c r="A3" s="341" t="str">
        <f>'Aree di rischio per processi'!A43</f>
        <v>C.1.1.1 Iscrizione/modifica/cancellazione (su istanza di parte) al RI/REA/AA</v>
      </c>
      <c r="B3" s="342"/>
      <c r="C3" s="342"/>
      <c r="D3" s="342"/>
      <c r="E3" s="147"/>
      <c r="F3" s="46"/>
      <c r="G3" s="47" t="str">
        <f>IF(C6=0,"--",IF(C6&lt;10,"Basso",IF(C6&lt;18,"Medio",IF(C6&lt;25.1,"Alto",""))))</f>
        <v>Basso</v>
      </c>
      <c r="H3" s="189">
        <f>C6</f>
        <v>3.7916666666666665</v>
      </c>
      <c r="I3" s="30"/>
      <c r="J3" s="30"/>
      <c r="K3" s="30"/>
      <c r="L3" s="30"/>
      <c r="M3" s="30"/>
      <c r="N3" s="30"/>
      <c r="O3" s="37"/>
    </row>
    <row r="4" spans="1:15" ht="51" customHeight="1" outlineLevel="1">
      <c r="A4" s="343" t="str">
        <f>A3</f>
        <v>C.1.1.1 Iscrizione/modifica/cancellazione (su istanza di parte) al RI/REA/AA</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153" outlineLevel="1">
      <c r="A6" s="344"/>
      <c r="B6" s="176" t="s">
        <v>155</v>
      </c>
      <c r="C6" s="338">
        <f>B7*B10</f>
        <v>3.7916666666666665</v>
      </c>
      <c r="D6" s="48"/>
      <c r="E6" s="48" t="s">
        <v>338</v>
      </c>
      <c r="F6" s="48" t="str">
        <f>VLOOKUP(E6,'Catalogo rischi'!$A$82:$B$92,2,FALSE)</f>
        <v>CR.5 Elusione delle procedure di svolgimento dell'attività e di controllo</v>
      </c>
      <c r="G6" s="48" t="s">
        <v>130</v>
      </c>
      <c r="H6" s="198" t="s">
        <v>404</v>
      </c>
      <c r="I6" s="48" t="s">
        <v>164</v>
      </c>
      <c r="J6" s="48" t="s">
        <v>388</v>
      </c>
      <c r="K6" s="48"/>
      <c r="L6" s="141" t="s">
        <v>751</v>
      </c>
      <c r="M6" s="48" t="s">
        <v>752</v>
      </c>
      <c r="N6" s="12" t="s">
        <v>753</v>
      </c>
      <c r="O6" s="37"/>
    </row>
    <row r="7" spans="1:15" ht="18" customHeight="1" outlineLevel="1">
      <c r="A7" s="344"/>
      <c r="B7" s="177">
        <f>SUM('C'!B6:B47)/6</f>
        <v>2.1666666666666665</v>
      </c>
      <c r="C7" s="339"/>
      <c r="D7" s="48"/>
      <c r="E7" s="48"/>
      <c r="F7" s="48"/>
      <c r="G7" s="48"/>
      <c r="H7" s="198"/>
      <c r="I7" s="48"/>
      <c r="J7" s="48"/>
      <c r="K7" s="48"/>
      <c r="L7" s="48"/>
      <c r="M7" s="141"/>
      <c r="N7" s="85"/>
      <c r="O7" s="37"/>
    </row>
    <row r="8" spans="1:15" ht="18" customHeight="1" outlineLevel="1">
      <c r="A8" s="344"/>
      <c r="B8" s="179"/>
      <c r="C8" s="339"/>
      <c r="D8" s="48"/>
      <c r="E8" s="48"/>
      <c r="F8" s="48"/>
      <c r="G8" s="48"/>
      <c r="H8" s="198"/>
      <c r="I8" s="48"/>
      <c r="J8" s="48"/>
      <c r="K8" s="48"/>
      <c r="L8" s="48"/>
      <c r="M8" s="141"/>
      <c r="N8" s="12"/>
      <c r="O8" s="37"/>
    </row>
    <row r="9" spans="1:15" ht="18" customHeight="1" outlineLevel="1">
      <c r="A9" s="344"/>
      <c r="B9" s="179" t="s">
        <v>101</v>
      </c>
      <c r="C9" s="339"/>
      <c r="D9" s="48"/>
      <c r="E9" s="48"/>
      <c r="F9" s="48"/>
      <c r="G9" s="48"/>
      <c r="H9" s="198"/>
      <c r="I9" s="48"/>
      <c r="J9" s="48"/>
      <c r="K9" s="48"/>
      <c r="L9" s="141"/>
      <c r="M9" s="141"/>
      <c r="N9" s="12"/>
      <c r="O9" s="37"/>
    </row>
    <row r="10" spans="1:15" ht="18" customHeight="1" outlineLevel="1">
      <c r="A10" s="344"/>
      <c r="B10" s="178">
        <f>SUM('C'!E6:E34)/4</f>
        <v>1.75</v>
      </c>
      <c r="C10" s="339"/>
      <c r="D10" s="48"/>
      <c r="E10" s="48"/>
      <c r="F10" s="48"/>
      <c r="G10" s="48"/>
      <c r="H10" s="198"/>
      <c r="I10" s="48"/>
      <c r="J10" s="48"/>
      <c r="K10" s="48"/>
      <c r="L10" s="141"/>
      <c r="M10" s="141"/>
      <c r="N10" s="12"/>
      <c r="O10" s="37"/>
    </row>
    <row r="11" spans="1:15" ht="18" customHeight="1" outlineLevel="1">
      <c r="A11" s="344"/>
      <c r="B11" s="71"/>
      <c r="C11" s="339"/>
      <c r="D11" s="48"/>
      <c r="E11" s="48"/>
      <c r="F11" s="48"/>
      <c r="G11" s="48"/>
      <c r="H11" s="198"/>
      <c r="I11" s="48"/>
      <c r="J11" s="48"/>
      <c r="K11" s="48"/>
      <c r="L11" s="48"/>
      <c r="M11" s="48"/>
      <c r="N11" s="12"/>
      <c r="O11" s="37"/>
    </row>
    <row r="12" spans="1:15" ht="18" customHeight="1" outlineLevel="1">
      <c r="A12" s="344"/>
      <c r="B12" s="71"/>
      <c r="C12" s="339"/>
      <c r="D12" s="48"/>
      <c r="E12" s="48"/>
      <c r="F12" s="48"/>
      <c r="G12" s="48"/>
      <c r="H12" s="198"/>
      <c r="I12" s="48"/>
      <c r="J12" s="48"/>
      <c r="K12" s="48"/>
      <c r="L12" s="48"/>
      <c r="M12" s="48"/>
      <c r="N12" s="12"/>
      <c r="O12" s="37"/>
    </row>
    <row r="13" spans="1:15" ht="18" customHeight="1" outlineLevel="1">
      <c r="A13" s="344"/>
      <c r="B13" s="230"/>
      <c r="C13" s="339"/>
      <c r="D13" s="48"/>
      <c r="E13" s="48"/>
      <c r="F13" s="48"/>
      <c r="G13" s="48"/>
      <c r="H13" s="198"/>
      <c r="I13" s="48"/>
      <c r="J13" s="48"/>
      <c r="K13" s="48"/>
      <c r="L13" s="48"/>
      <c r="M13" s="48"/>
      <c r="N13" s="12"/>
      <c r="O13" s="37"/>
    </row>
    <row r="14" spans="1:15" ht="18" customHeight="1" outlineLevel="1">
      <c r="A14" s="344"/>
      <c r="B14" s="71"/>
      <c r="C14" s="339"/>
      <c r="D14" s="48"/>
      <c r="E14" s="48"/>
      <c r="F14" s="48"/>
      <c r="G14" s="48"/>
      <c r="H14" s="198"/>
      <c r="I14" s="48"/>
      <c r="J14" s="48"/>
      <c r="K14" s="48"/>
      <c r="L14" s="48"/>
      <c r="M14" s="48"/>
      <c r="N14" s="12"/>
      <c r="O14" s="37"/>
    </row>
    <row r="15" spans="1:15" ht="18" customHeight="1" outlineLevel="1">
      <c r="A15" s="345"/>
      <c r="B15" s="72"/>
      <c r="C15" s="340"/>
      <c r="D15" s="48"/>
      <c r="E15" s="48"/>
      <c r="F15" s="48"/>
      <c r="G15" s="48"/>
      <c r="H15" s="198"/>
      <c r="I15" s="48"/>
      <c r="J15" s="48"/>
      <c r="K15" s="48"/>
      <c r="L15" s="48"/>
      <c r="M15" s="48"/>
      <c r="N15" s="12"/>
      <c r="O15" s="37"/>
    </row>
    <row r="16" spans="1:15">
      <c r="A16" s="30"/>
      <c r="B16" s="30"/>
      <c r="C16" s="30"/>
      <c r="D16" s="30"/>
      <c r="E16" s="30"/>
      <c r="F16" s="30"/>
      <c r="G16" s="30"/>
      <c r="H16" s="199"/>
      <c r="I16" s="30"/>
      <c r="J16" s="30"/>
      <c r="K16" s="30"/>
      <c r="L16" s="30"/>
      <c r="M16" s="30"/>
      <c r="N16" s="30"/>
      <c r="O16" s="37"/>
    </row>
    <row r="17" spans="1:15" ht="36" customHeight="1">
      <c r="A17" s="341" t="str">
        <f>'Aree di rischio per processi'!A44</f>
        <v>C.1.1.2 Iscrizioni d’ufficio al RI/REA/AA</v>
      </c>
      <c r="B17" s="342"/>
      <c r="C17" s="342"/>
      <c r="D17" s="342"/>
      <c r="E17" s="147"/>
      <c r="F17" s="46"/>
      <c r="G17" s="47" t="str">
        <f>IF(B20=0,"--",IF(C20&lt;10,"Basso",IF(C20&lt;18,"Medio",IF(C20&lt;25.1,"Alto",""))))</f>
        <v>Basso</v>
      </c>
      <c r="H17" s="189">
        <f>C20</f>
        <v>4</v>
      </c>
      <c r="I17" s="30"/>
      <c r="J17" s="30"/>
      <c r="K17" s="30"/>
      <c r="L17" s="30"/>
      <c r="M17" s="30"/>
      <c r="N17" s="30"/>
      <c r="O17" s="37"/>
    </row>
    <row r="18" spans="1:15" ht="51" customHeight="1" outlineLevel="1">
      <c r="A18" s="343" t="str">
        <f>A17</f>
        <v>C.1.1.2 Iscrizioni d’ufficio al RI/REA/AA</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153" outlineLevel="1">
      <c r="A20" s="344"/>
      <c r="B20" s="176" t="s">
        <v>155</v>
      </c>
      <c r="C20" s="338">
        <f>B21*B24</f>
        <v>4</v>
      </c>
      <c r="D20" s="48"/>
      <c r="E20" s="48" t="str">
        <f>'Catalogo rischi'!A88</f>
        <v>RC.07 mancata o insufficiente verifica della completezza della documentazione presentata</v>
      </c>
      <c r="F20" s="48" t="str">
        <f>VLOOKUP(E20,'Catalogo rischi'!$A$82:$B$92,2,FALSE)</f>
        <v>CR.5 Elusione delle procedure di svolgimento dell'attività e di controllo</v>
      </c>
      <c r="G20" s="48" t="s">
        <v>130</v>
      </c>
      <c r="H20" s="198" t="s">
        <v>404</v>
      </c>
      <c r="I20" s="48" t="s">
        <v>164</v>
      </c>
      <c r="J20" s="48" t="s">
        <v>388</v>
      </c>
      <c r="K20" s="48"/>
      <c r="L20" s="48" t="s">
        <v>751</v>
      </c>
      <c r="M20" s="48" t="s">
        <v>754</v>
      </c>
      <c r="N20" s="12" t="s">
        <v>755</v>
      </c>
      <c r="O20" s="37"/>
    </row>
    <row r="21" spans="1:15" ht="18" customHeight="1" outlineLevel="1">
      <c r="A21" s="344"/>
      <c r="B21" s="177">
        <f>SUM('C'!B54:B95)/6</f>
        <v>2</v>
      </c>
      <c r="C21" s="339"/>
      <c r="D21" s="48"/>
      <c r="E21" s="48"/>
      <c r="F21" s="48"/>
      <c r="G21" s="48"/>
      <c r="H21" s="198"/>
      <c r="I21" s="48"/>
      <c r="J21" s="48"/>
      <c r="K21" s="48"/>
      <c r="L21" s="48"/>
      <c r="M21" s="48"/>
      <c r="N21" s="12"/>
      <c r="O21" s="37"/>
    </row>
    <row r="22" spans="1:15" ht="18" customHeight="1" outlineLevel="1">
      <c r="A22" s="344"/>
      <c r="B22" s="179"/>
      <c r="C22" s="339"/>
      <c r="D22" s="48"/>
      <c r="E22" s="48"/>
      <c r="F22" s="48"/>
      <c r="G22" s="48"/>
      <c r="H22" s="198"/>
      <c r="I22" s="48"/>
      <c r="J22" s="48"/>
      <c r="K22" s="48"/>
      <c r="L22" s="48"/>
      <c r="M22" s="48"/>
      <c r="N22" s="12"/>
      <c r="O22" s="37"/>
    </row>
    <row r="23" spans="1:15" ht="18" customHeight="1" outlineLevel="1">
      <c r="A23" s="344"/>
      <c r="B23" s="179" t="s">
        <v>101</v>
      </c>
      <c r="C23" s="339"/>
      <c r="D23" s="48"/>
      <c r="E23" s="48"/>
      <c r="F23" s="48"/>
      <c r="G23" s="48"/>
      <c r="H23" s="198"/>
      <c r="I23" s="48"/>
      <c r="J23" s="48"/>
      <c r="K23" s="48"/>
      <c r="L23" s="48"/>
      <c r="M23" s="48"/>
      <c r="N23" s="12"/>
      <c r="O23" s="37"/>
    </row>
    <row r="24" spans="1:15" ht="18" customHeight="1" outlineLevel="1">
      <c r="A24" s="344"/>
      <c r="B24" s="178">
        <f>SUM('C'!E54:E82)/4</f>
        <v>2</v>
      </c>
      <c r="C24" s="339"/>
      <c r="D24" s="48"/>
      <c r="E24" s="48"/>
      <c r="F24" s="48"/>
      <c r="G24" s="48"/>
      <c r="H24" s="198"/>
      <c r="I24" s="48"/>
      <c r="J24" s="48"/>
      <c r="K24" s="48"/>
      <c r="L24" s="48"/>
      <c r="M24" s="48"/>
      <c r="N24" s="12"/>
      <c r="O24" s="37"/>
    </row>
    <row r="25" spans="1:15" ht="18" customHeight="1" outlineLevel="1">
      <c r="A25" s="344"/>
      <c r="B25" s="71"/>
      <c r="C25" s="339"/>
      <c r="D25" s="48"/>
      <c r="E25" s="48"/>
      <c r="F25" s="48"/>
      <c r="G25" s="48"/>
      <c r="H25" s="198"/>
      <c r="I25" s="48"/>
      <c r="J25" s="48"/>
      <c r="K25" s="48"/>
      <c r="L25" s="48"/>
      <c r="M25" s="48"/>
      <c r="N25" s="12"/>
      <c r="O25" s="37"/>
    </row>
    <row r="26" spans="1:15" ht="18" customHeight="1" outlineLevel="1">
      <c r="A26" s="344"/>
      <c r="B26" s="71"/>
      <c r="C26" s="339"/>
      <c r="D26" s="48"/>
      <c r="E26" s="48"/>
      <c r="F26" s="48"/>
      <c r="G26" s="48"/>
      <c r="H26" s="198"/>
      <c r="I26" s="48"/>
      <c r="J26" s="48"/>
      <c r="K26" s="48"/>
      <c r="L26" s="48"/>
      <c r="M26" s="48"/>
      <c r="N26" s="12"/>
      <c r="O26" s="37"/>
    </row>
    <row r="27" spans="1:15" ht="18" customHeight="1" outlineLevel="1">
      <c r="A27" s="344"/>
      <c r="B27" s="230"/>
      <c r="C27" s="339"/>
      <c r="D27" s="48"/>
      <c r="E27" s="48"/>
      <c r="F27" s="48"/>
      <c r="G27" s="48"/>
      <c r="H27" s="198"/>
      <c r="I27" s="48"/>
      <c r="J27" s="48"/>
      <c r="K27" s="48"/>
      <c r="L27" s="48"/>
      <c r="M27" s="48"/>
      <c r="N27" s="12"/>
      <c r="O27" s="37"/>
    </row>
    <row r="28" spans="1:15" ht="18" customHeight="1" outlineLevel="1">
      <c r="A28" s="344"/>
      <c r="B28" s="71"/>
      <c r="C28" s="339"/>
      <c r="D28" s="48"/>
      <c r="E28" s="48"/>
      <c r="F28" s="48"/>
      <c r="G28" s="48"/>
      <c r="H28" s="198"/>
      <c r="I28" s="48"/>
      <c r="J28" s="48"/>
      <c r="K28" s="48"/>
      <c r="L28" s="48"/>
      <c r="M28" s="48"/>
      <c r="N28" s="12"/>
      <c r="O28" s="37"/>
    </row>
    <row r="29" spans="1:15" ht="18" customHeight="1" outlineLevel="1">
      <c r="A29" s="345"/>
      <c r="B29" s="72"/>
      <c r="C29" s="340"/>
      <c r="D29" s="48"/>
      <c r="E29" s="48"/>
      <c r="F29" s="48"/>
      <c r="G29" s="48"/>
      <c r="H29" s="198"/>
      <c r="I29" s="48"/>
      <c r="J29" s="48"/>
      <c r="K29" s="48"/>
      <c r="L29" s="48"/>
      <c r="M29" s="48"/>
      <c r="N29" s="12"/>
      <c r="O29" s="37"/>
    </row>
    <row r="30" spans="1:15">
      <c r="A30" s="30"/>
      <c r="B30" s="30"/>
      <c r="C30" s="30"/>
      <c r="D30" s="30"/>
      <c r="E30" s="30"/>
      <c r="F30" s="30"/>
      <c r="G30" s="30"/>
      <c r="H30" s="199"/>
      <c r="I30" s="30"/>
      <c r="J30" s="30"/>
      <c r="K30" s="30"/>
      <c r="L30" s="30"/>
      <c r="M30" s="30"/>
      <c r="N30" s="30"/>
      <c r="O30" s="37"/>
    </row>
    <row r="31" spans="1:15" ht="32.1" customHeight="1">
      <c r="A31" s="341" t="str">
        <f>'Aree di rischio per processi'!A45</f>
        <v>C.1.1.3 Cancellazioni d’ufficio al RI/REA/AA</v>
      </c>
      <c r="B31" s="342"/>
      <c r="C31" s="342"/>
      <c r="D31" s="342"/>
      <c r="E31" s="147"/>
      <c r="F31" s="46"/>
      <c r="G31" s="47" t="str">
        <f>IF(B34=0,"--",IF(C34&lt;10,"Basso",IF(C34&lt;18,"Medio",IF(C34&lt;25.1,"Alto",""))))</f>
        <v>Basso</v>
      </c>
      <c r="H31" s="189">
        <f>C34</f>
        <v>4</v>
      </c>
      <c r="I31" s="30"/>
      <c r="J31" s="30"/>
      <c r="K31" s="30"/>
      <c r="L31" s="30"/>
      <c r="M31" s="30"/>
      <c r="N31" s="30"/>
      <c r="O31" s="37"/>
    </row>
    <row r="32" spans="1:15" ht="51" customHeight="1" outlineLevel="1">
      <c r="A32" s="343" t="str">
        <f>A31</f>
        <v>C.1.1.3 Cancellazioni d’ufficio al RI/REA/AA</v>
      </c>
      <c r="B32" s="346" t="s">
        <v>134</v>
      </c>
      <c r="C32" s="347"/>
      <c r="D32" s="146" t="s">
        <v>298</v>
      </c>
      <c r="E32" s="14" t="s">
        <v>274</v>
      </c>
      <c r="F32" s="146" t="s">
        <v>273</v>
      </c>
      <c r="G32" s="188" t="s">
        <v>0</v>
      </c>
      <c r="H32" s="350" t="s">
        <v>422</v>
      </c>
      <c r="I32" s="337"/>
      <c r="J32" s="353" t="s">
        <v>423</v>
      </c>
      <c r="K32" s="337"/>
      <c r="L32" s="358" t="s">
        <v>157</v>
      </c>
      <c r="M32" s="358" t="s">
        <v>158</v>
      </c>
      <c r="N32" s="337" t="s">
        <v>133</v>
      </c>
      <c r="O32" s="37"/>
    </row>
    <row r="33" spans="1:15" ht="20.100000000000001" customHeight="1" outlineLevel="1">
      <c r="A33" s="344"/>
      <c r="B33" s="348"/>
      <c r="C33" s="349"/>
      <c r="D33" s="28" t="s">
        <v>425</v>
      </c>
      <c r="E33" s="28" t="s">
        <v>420</v>
      </c>
      <c r="F33" s="28" t="s">
        <v>421</v>
      </c>
      <c r="G33" s="28" t="s">
        <v>420</v>
      </c>
      <c r="H33" s="197" t="s">
        <v>2</v>
      </c>
      <c r="I33" s="39" t="s">
        <v>3</v>
      </c>
      <c r="J33" s="39" t="s">
        <v>2</v>
      </c>
      <c r="K33" s="39" t="s">
        <v>3</v>
      </c>
      <c r="L33" s="350"/>
      <c r="M33" s="350"/>
      <c r="N33" s="337"/>
      <c r="O33" s="37"/>
    </row>
    <row r="34" spans="1:15" ht="153" outlineLevel="1">
      <c r="A34" s="344"/>
      <c r="B34" s="176" t="s">
        <v>155</v>
      </c>
      <c r="C34" s="338">
        <f>B35*B38</f>
        <v>4</v>
      </c>
      <c r="D34" s="48"/>
      <c r="E34" s="48" t="s">
        <v>342</v>
      </c>
      <c r="F34" s="48" t="str">
        <f>VLOOKUP(E34,'Catalogo rischi'!$A$82:$B$92,2,FALSE)</f>
        <v>CR.6 Uso improprio o distorto della discrezionalità</v>
      </c>
      <c r="G34" s="48" t="s">
        <v>130</v>
      </c>
      <c r="H34" s="198" t="s">
        <v>404</v>
      </c>
      <c r="I34" s="48" t="s">
        <v>164</v>
      </c>
      <c r="J34" s="48" t="s">
        <v>388</v>
      </c>
      <c r="K34" s="48"/>
      <c r="L34" s="48" t="s">
        <v>751</v>
      </c>
      <c r="M34" s="48" t="s">
        <v>756</v>
      </c>
      <c r="N34" s="12" t="s">
        <v>753</v>
      </c>
      <c r="O34" s="37"/>
    </row>
    <row r="35" spans="1:15" ht="18" customHeight="1" outlineLevel="1">
      <c r="A35" s="344"/>
      <c r="B35" s="177">
        <f>SUM('C'!B102:B143)/6</f>
        <v>2</v>
      </c>
      <c r="C35" s="339"/>
      <c r="D35" s="48"/>
      <c r="E35" s="48"/>
      <c r="F35" s="48"/>
      <c r="G35" s="48"/>
      <c r="H35" s="198"/>
      <c r="I35" s="48"/>
      <c r="J35" s="48"/>
      <c r="K35" s="48"/>
      <c r="L35" s="48"/>
      <c r="M35" s="48"/>
      <c r="N35" s="12"/>
      <c r="O35" s="37"/>
    </row>
    <row r="36" spans="1:15" ht="18" customHeight="1" outlineLevel="1">
      <c r="A36" s="344"/>
      <c r="B36" s="179"/>
      <c r="C36" s="339"/>
      <c r="D36" s="48"/>
      <c r="E36" s="48"/>
      <c r="F36" s="48"/>
      <c r="G36" s="48"/>
      <c r="H36" s="198"/>
      <c r="I36" s="48"/>
      <c r="J36" s="48"/>
      <c r="K36" s="48"/>
      <c r="L36" s="48"/>
      <c r="M36" s="48"/>
      <c r="N36" s="12"/>
      <c r="O36" s="37"/>
    </row>
    <row r="37" spans="1:15" ht="18" customHeight="1" outlineLevel="1">
      <c r="A37" s="344"/>
      <c r="B37" s="179" t="s">
        <v>101</v>
      </c>
      <c r="C37" s="339"/>
      <c r="D37" s="48"/>
      <c r="E37" s="48"/>
      <c r="F37" s="48"/>
      <c r="G37" s="48"/>
      <c r="H37" s="198"/>
      <c r="I37" s="48"/>
      <c r="J37" s="48"/>
      <c r="K37" s="48"/>
      <c r="L37" s="48"/>
      <c r="M37" s="48"/>
      <c r="N37" s="12"/>
      <c r="O37" s="37"/>
    </row>
    <row r="38" spans="1:15" ht="18" customHeight="1" outlineLevel="1">
      <c r="A38" s="344"/>
      <c r="B38" s="178">
        <f>SUM('C'!E102:E130)/4</f>
        <v>2</v>
      </c>
      <c r="C38" s="339"/>
      <c r="D38" s="48"/>
      <c r="E38" s="48"/>
      <c r="F38" s="48"/>
      <c r="G38" s="48"/>
      <c r="H38" s="198"/>
      <c r="I38" s="48"/>
      <c r="J38" s="48"/>
      <c r="K38" s="48"/>
      <c r="L38" s="48"/>
      <c r="M38" s="48"/>
      <c r="N38" s="12"/>
      <c r="O38" s="37"/>
    </row>
    <row r="39" spans="1:15" ht="18" customHeight="1" outlineLevel="1">
      <c r="A39" s="344"/>
      <c r="B39" s="71"/>
      <c r="C39" s="339"/>
      <c r="D39" s="48"/>
      <c r="E39" s="48"/>
      <c r="F39" s="48"/>
      <c r="G39" s="48"/>
      <c r="H39" s="198"/>
      <c r="I39" s="48"/>
      <c r="J39" s="48"/>
      <c r="K39" s="48"/>
      <c r="L39" s="48"/>
      <c r="M39" s="48"/>
      <c r="N39" s="12"/>
      <c r="O39" s="37"/>
    </row>
    <row r="40" spans="1:15" ht="18" customHeight="1" outlineLevel="1">
      <c r="A40" s="344"/>
      <c r="B40" s="71"/>
      <c r="C40" s="339"/>
      <c r="D40" s="48"/>
      <c r="E40" s="48"/>
      <c r="F40" s="48"/>
      <c r="G40" s="48"/>
      <c r="H40" s="198"/>
      <c r="I40" s="48"/>
      <c r="J40" s="48"/>
      <c r="K40" s="48"/>
      <c r="L40" s="48"/>
      <c r="M40" s="48"/>
      <c r="N40" s="12"/>
      <c r="O40" s="37"/>
    </row>
    <row r="41" spans="1:15" ht="18" customHeight="1" outlineLevel="1">
      <c r="A41" s="344"/>
      <c r="B41" s="230"/>
      <c r="C41" s="339"/>
      <c r="D41" s="48"/>
      <c r="E41" s="48"/>
      <c r="F41" s="48"/>
      <c r="G41" s="48"/>
      <c r="H41" s="198"/>
      <c r="I41" s="48"/>
      <c r="J41" s="48"/>
      <c r="K41" s="48"/>
      <c r="L41" s="48"/>
      <c r="M41" s="48"/>
      <c r="N41" s="12"/>
      <c r="O41" s="37"/>
    </row>
    <row r="42" spans="1:15" ht="18" customHeight="1" outlineLevel="1">
      <c r="A42" s="344"/>
      <c r="B42" s="71"/>
      <c r="C42" s="339"/>
      <c r="D42" s="48"/>
      <c r="E42" s="48"/>
      <c r="F42" s="48"/>
      <c r="G42" s="48"/>
      <c r="H42" s="198"/>
      <c r="I42" s="48"/>
      <c r="J42" s="48"/>
      <c r="K42" s="48"/>
      <c r="L42" s="48"/>
      <c r="M42" s="48"/>
      <c r="N42" s="12"/>
      <c r="O42" s="37"/>
    </row>
    <row r="43" spans="1:15" ht="18" customHeight="1" outlineLevel="1">
      <c r="A43" s="345"/>
      <c r="B43" s="72"/>
      <c r="C43" s="340"/>
      <c r="D43" s="48"/>
      <c r="E43" s="48"/>
      <c r="F43" s="48"/>
      <c r="G43" s="48"/>
      <c r="H43" s="198"/>
      <c r="I43" s="48"/>
      <c r="J43" s="48"/>
      <c r="K43" s="48"/>
      <c r="L43" s="48"/>
      <c r="M43" s="48"/>
      <c r="N43" s="12"/>
      <c r="O43" s="37"/>
    </row>
    <row r="44" spans="1:15">
      <c r="A44" s="30"/>
      <c r="B44" s="30"/>
      <c r="C44" s="30"/>
      <c r="D44" s="30"/>
      <c r="E44" s="30"/>
      <c r="F44" s="30"/>
      <c r="G44" s="30"/>
      <c r="H44" s="199"/>
      <c r="I44" s="30"/>
      <c r="J44" s="30"/>
      <c r="K44" s="30"/>
      <c r="L44" s="30"/>
      <c r="M44" s="30"/>
      <c r="N44" s="30"/>
      <c r="O44" s="37"/>
    </row>
    <row r="45" spans="1:15" ht="31.5" customHeight="1">
      <c r="A45" s="341" t="str">
        <f>'Aree di rischio per processi'!A46</f>
        <v>C.1.1.4 Accertamento violazioni amministrative (RI, REA, AA)</v>
      </c>
      <c r="B45" s="342"/>
      <c r="C45" s="342"/>
      <c r="D45" s="342"/>
      <c r="E45" s="147"/>
      <c r="F45" s="46"/>
      <c r="G45" s="47" t="str">
        <f>IF(B48=0,"--",IF(C48&lt;10,"Basso",IF(C48&lt;18,"Medio",IF(C48&lt;25.1,"Alto",""))))</f>
        <v>Basso</v>
      </c>
      <c r="H45" s="189">
        <f>C48</f>
        <v>2.75</v>
      </c>
      <c r="I45" s="30"/>
      <c r="J45" s="30"/>
      <c r="K45" s="30"/>
      <c r="L45" s="30"/>
      <c r="M45" s="30"/>
      <c r="N45" s="30"/>
      <c r="O45" s="37"/>
    </row>
    <row r="46" spans="1:15" ht="51" customHeight="1" outlineLevel="1">
      <c r="A46" s="343" t="str">
        <f>A45</f>
        <v>C.1.1.4 Accertamento violazioni amministrative (RI, REA, AA)</v>
      </c>
      <c r="B46" s="346" t="s">
        <v>134</v>
      </c>
      <c r="C46" s="347"/>
      <c r="D46" s="146" t="s">
        <v>298</v>
      </c>
      <c r="E46" s="14" t="s">
        <v>274</v>
      </c>
      <c r="F46" s="146" t="s">
        <v>273</v>
      </c>
      <c r="G46" s="188" t="s">
        <v>0</v>
      </c>
      <c r="H46" s="350" t="s">
        <v>422</v>
      </c>
      <c r="I46" s="337"/>
      <c r="J46" s="353" t="s">
        <v>423</v>
      </c>
      <c r="K46" s="337"/>
      <c r="L46" s="358" t="s">
        <v>157</v>
      </c>
      <c r="M46" s="358" t="s">
        <v>158</v>
      </c>
      <c r="N46" s="337" t="s">
        <v>133</v>
      </c>
      <c r="O46" s="37"/>
    </row>
    <row r="47" spans="1:15" ht="20.100000000000001" customHeight="1" outlineLevel="1">
      <c r="A47" s="344"/>
      <c r="B47" s="348"/>
      <c r="C47" s="349"/>
      <c r="D47" s="28" t="s">
        <v>425</v>
      </c>
      <c r="E47" s="28" t="s">
        <v>420</v>
      </c>
      <c r="F47" s="28" t="s">
        <v>421</v>
      </c>
      <c r="G47" s="28" t="s">
        <v>420</v>
      </c>
      <c r="H47" s="197" t="s">
        <v>2</v>
      </c>
      <c r="I47" s="39" t="s">
        <v>3</v>
      </c>
      <c r="J47" s="39" t="s">
        <v>2</v>
      </c>
      <c r="K47" s="39" t="s">
        <v>3</v>
      </c>
      <c r="L47" s="350"/>
      <c r="M47" s="350"/>
      <c r="N47" s="337"/>
      <c r="O47" s="37"/>
    </row>
    <row r="48" spans="1:15" ht="153" outlineLevel="1">
      <c r="A48" s="344"/>
      <c r="B48" s="176" t="s">
        <v>155</v>
      </c>
      <c r="C48" s="338">
        <f>B49*B52</f>
        <v>2.75</v>
      </c>
      <c r="D48" s="48"/>
      <c r="E48" s="48" t="s">
        <v>335</v>
      </c>
      <c r="F48" s="48" t="str">
        <f>VLOOKUP(E48,'Catalogo rischi'!$A$82:$B$92,2,FALSE)</f>
        <v>CR.6 Uso improprio o distorto della discrezionalità</v>
      </c>
      <c r="G48" s="48" t="s">
        <v>130</v>
      </c>
      <c r="H48" s="198" t="s">
        <v>406</v>
      </c>
      <c r="I48" s="48" t="s">
        <v>164</v>
      </c>
      <c r="J48" s="48" t="s">
        <v>388</v>
      </c>
      <c r="K48" s="48"/>
      <c r="L48" s="48" t="s">
        <v>757</v>
      </c>
      <c r="M48" s="48" t="s">
        <v>758</v>
      </c>
      <c r="N48" s="12" t="s">
        <v>759</v>
      </c>
      <c r="O48" s="37"/>
    </row>
    <row r="49" spans="1:15" ht="18" customHeight="1" outlineLevel="1">
      <c r="A49" s="344"/>
      <c r="B49" s="177">
        <f>SUM('C'!B151:B192)/6</f>
        <v>1.8333333333333333</v>
      </c>
      <c r="C49" s="339"/>
      <c r="D49" s="48"/>
      <c r="E49" s="48"/>
      <c r="F49" s="48"/>
      <c r="G49" s="48"/>
      <c r="H49" s="198"/>
      <c r="I49" s="48"/>
      <c r="J49" s="48"/>
      <c r="K49" s="48"/>
      <c r="L49" s="48"/>
      <c r="M49" s="48"/>
      <c r="N49" s="12"/>
      <c r="O49" s="37"/>
    </row>
    <row r="50" spans="1:15" ht="18" customHeight="1" outlineLevel="1">
      <c r="A50" s="344"/>
      <c r="B50" s="179"/>
      <c r="C50" s="339"/>
      <c r="D50" s="48"/>
      <c r="E50" s="48"/>
      <c r="F50" s="48"/>
      <c r="G50" s="48"/>
      <c r="H50" s="198"/>
      <c r="I50" s="48"/>
      <c r="J50" s="48"/>
      <c r="K50" s="48"/>
      <c r="L50" s="48"/>
      <c r="M50" s="48"/>
      <c r="N50" s="12"/>
      <c r="O50" s="37"/>
    </row>
    <row r="51" spans="1:15" ht="18" customHeight="1" outlineLevel="1">
      <c r="A51" s="344"/>
      <c r="B51" s="179" t="s">
        <v>101</v>
      </c>
      <c r="C51" s="339"/>
      <c r="D51" s="48"/>
      <c r="E51" s="48"/>
      <c r="F51" s="48"/>
      <c r="G51" s="48"/>
      <c r="H51" s="198"/>
      <c r="I51" s="48"/>
      <c r="J51" s="48"/>
      <c r="K51" s="48"/>
      <c r="L51" s="48"/>
      <c r="M51" s="48"/>
      <c r="N51" s="12"/>
      <c r="O51" s="37"/>
    </row>
    <row r="52" spans="1:15" ht="18" customHeight="1" outlineLevel="1">
      <c r="A52" s="344"/>
      <c r="B52" s="178">
        <f>SUM('C'!E151:E179)/4</f>
        <v>1.5</v>
      </c>
      <c r="C52" s="339"/>
      <c r="D52" s="48"/>
      <c r="E52" s="48"/>
      <c r="F52" s="48"/>
      <c r="G52" s="48"/>
      <c r="H52" s="198"/>
      <c r="I52" s="48"/>
      <c r="J52" s="48"/>
      <c r="K52" s="48"/>
      <c r="L52" s="48"/>
      <c r="M52" s="48"/>
      <c r="N52" s="12"/>
      <c r="O52" s="37"/>
    </row>
    <row r="53" spans="1:15" ht="18" customHeight="1" outlineLevel="1">
      <c r="A53" s="344"/>
      <c r="B53" s="71"/>
      <c r="C53" s="339"/>
      <c r="D53" s="48"/>
      <c r="E53" s="48"/>
      <c r="F53" s="48"/>
      <c r="G53" s="48"/>
      <c r="H53" s="198"/>
      <c r="I53" s="48"/>
      <c r="J53" s="48"/>
      <c r="K53" s="48"/>
      <c r="L53" s="48"/>
      <c r="M53" s="48"/>
      <c r="N53" s="12"/>
      <c r="O53" s="37"/>
    </row>
    <row r="54" spans="1:15" ht="18" customHeight="1" outlineLevel="1">
      <c r="A54" s="344"/>
      <c r="B54" s="71"/>
      <c r="C54" s="339"/>
      <c r="D54" s="48"/>
      <c r="E54" s="48"/>
      <c r="F54" s="48"/>
      <c r="G54" s="48"/>
      <c r="H54" s="198"/>
      <c r="I54" s="48"/>
      <c r="J54" s="48"/>
      <c r="K54" s="48"/>
      <c r="L54" s="48"/>
      <c r="M54" s="48"/>
      <c r="N54" s="12"/>
      <c r="O54" s="37"/>
    </row>
    <row r="55" spans="1:15" ht="18" customHeight="1" outlineLevel="1">
      <c r="A55" s="344"/>
      <c r="B55" s="230"/>
      <c r="C55" s="339"/>
      <c r="D55" s="48"/>
      <c r="E55" s="48"/>
      <c r="F55" s="48"/>
      <c r="G55" s="48"/>
      <c r="H55" s="198"/>
      <c r="I55" s="48"/>
      <c r="J55" s="48"/>
      <c r="K55" s="48"/>
      <c r="L55" s="48"/>
      <c r="M55" s="48"/>
      <c r="N55" s="12"/>
      <c r="O55" s="37"/>
    </row>
    <row r="56" spans="1:15" ht="18" customHeight="1" outlineLevel="1">
      <c r="A56" s="344"/>
      <c r="B56" s="71"/>
      <c r="C56" s="339"/>
      <c r="D56" s="48"/>
      <c r="E56" s="48"/>
      <c r="F56" s="48"/>
      <c r="G56" s="48"/>
      <c r="H56" s="198"/>
      <c r="I56" s="48"/>
      <c r="J56" s="48"/>
      <c r="K56" s="48"/>
      <c r="L56" s="48"/>
      <c r="M56" s="48"/>
      <c r="N56" s="12"/>
      <c r="O56" s="37"/>
    </row>
    <row r="57" spans="1:15" ht="18" customHeight="1" outlineLevel="1">
      <c r="A57" s="345"/>
      <c r="B57" s="72"/>
      <c r="C57" s="340"/>
      <c r="D57" s="48"/>
      <c r="E57" s="48"/>
      <c r="F57" s="48"/>
      <c r="G57" s="48"/>
      <c r="H57" s="198"/>
      <c r="I57" s="48"/>
      <c r="J57" s="48"/>
      <c r="K57" s="48"/>
      <c r="L57" s="48"/>
      <c r="M57" s="48"/>
      <c r="N57" s="12"/>
      <c r="O57" s="37"/>
    </row>
    <row r="58" spans="1:15">
      <c r="A58" s="30"/>
      <c r="B58" s="30"/>
      <c r="C58" s="30"/>
      <c r="D58" s="30"/>
      <c r="E58" s="30"/>
      <c r="F58" s="30"/>
      <c r="G58" s="30"/>
      <c r="H58" s="199"/>
      <c r="I58" s="30"/>
      <c r="J58" s="30"/>
      <c r="K58" s="30"/>
      <c r="L58" s="30"/>
      <c r="M58" s="30"/>
      <c r="N58" s="30"/>
      <c r="O58" s="37"/>
    </row>
    <row r="59" spans="1:15" ht="20.25" customHeight="1">
      <c r="A59" s="341" t="str">
        <f>'Aree di rischio per processi'!A47</f>
        <v>C.1.1.5 Deposito bilanci ed elenco soci</v>
      </c>
      <c r="B59" s="342"/>
      <c r="C59" s="342"/>
      <c r="D59" s="342"/>
      <c r="E59" s="147"/>
      <c r="F59" s="46"/>
      <c r="G59" s="47" t="str">
        <f>IF(B62=0,"--",IF(C62&lt;10,"Basso",IF(C62&lt;18,"Medio",IF(C62&lt;25.1,"Alto",""))))</f>
        <v>Basso</v>
      </c>
      <c r="H59" s="189">
        <f>C62</f>
        <v>3.7916666666666665</v>
      </c>
      <c r="I59" s="30"/>
      <c r="J59" s="30"/>
      <c r="K59" s="30"/>
      <c r="L59" s="30"/>
      <c r="M59" s="30"/>
      <c r="N59" s="30"/>
      <c r="O59" s="37"/>
    </row>
    <row r="60" spans="1:15" ht="51" customHeight="1" outlineLevel="1">
      <c r="A60" s="343" t="str">
        <f>A59</f>
        <v>C.1.1.5 Deposito bilanci ed elenco soci</v>
      </c>
      <c r="B60" s="346" t="s">
        <v>134</v>
      </c>
      <c r="C60" s="347"/>
      <c r="D60" s="146" t="s">
        <v>298</v>
      </c>
      <c r="E60" s="14" t="s">
        <v>274</v>
      </c>
      <c r="F60" s="146" t="s">
        <v>273</v>
      </c>
      <c r="G60" s="188" t="s">
        <v>0</v>
      </c>
      <c r="H60" s="350" t="s">
        <v>422</v>
      </c>
      <c r="I60" s="337"/>
      <c r="J60" s="353" t="s">
        <v>423</v>
      </c>
      <c r="K60" s="337"/>
      <c r="L60" s="358" t="s">
        <v>157</v>
      </c>
      <c r="M60" s="358" t="s">
        <v>158</v>
      </c>
      <c r="N60" s="337" t="s">
        <v>133</v>
      </c>
      <c r="O60" s="37"/>
    </row>
    <row r="61" spans="1:15" ht="20.100000000000001" customHeight="1" outlineLevel="1">
      <c r="A61" s="344"/>
      <c r="B61" s="348"/>
      <c r="C61" s="349"/>
      <c r="D61" s="28" t="s">
        <v>425</v>
      </c>
      <c r="E61" s="28" t="s">
        <v>420</v>
      </c>
      <c r="F61" s="28" t="s">
        <v>421</v>
      </c>
      <c r="G61" s="28" t="s">
        <v>420</v>
      </c>
      <c r="H61" s="197" t="s">
        <v>2</v>
      </c>
      <c r="I61" s="39" t="s">
        <v>3</v>
      </c>
      <c r="J61" s="39" t="s">
        <v>2</v>
      </c>
      <c r="K61" s="39" t="s">
        <v>3</v>
      </c>
      <c r="L61" s="350"/>
      <c r="M61" s="350"/>
      <c r="N61" s="337"/>
      <c r="O61" s="37"/>
    </row>
    <row r="62" spans="1:15" ht="153" outlineLevel="1">
      <c r="A62" s="344"/>
      <c r="B62" s="176" t="s">
        <v>155</v>
      </c>
      <c r="C62" s="338">
        <f>B63*B66</f>
        <v>3.7916666666666665</v>
      </c>
      <c r="D62" s="48"/>
      <c r="E62" s="48" t="s">
        <v>338</v>
      </c>
      <c r="F62" s="48" t="str">
        <f>VLOOKUP(E62,'Catalogo rischi'!$A$82:$B$92,2,FALSE)</f>
        <v>CR.5 Elusione delle procedure di svolgimento dell'attività e di controllo</v>
      </c>
      <c r="G62" s="48" t="s">
        <v>130</v>
      </c>
      <c r="H62" s="198" t="s">
        <v>398</v>
      </c>
      <c r="I62" s="48" t="s">
        <v>164</v>
      </c>
      <c r="J62" s="48"/>
      <c r="K62" s="48"/>
      <c r="L62" s="48" t="s">
        <v>751</v>
      </c>
      <c r="M62" s="48" t="s">
        <v>760</v>
      </c>
      <c r="N62" s="12" t="s">
        <v>761</v>
      </c>
      <c r="O62" s="37"/>
    </row>
    <row r="63" spans="1:15" ht="18" customHeight="1" outlineLevel="1">
      <c r="A63" s="344"/>
      <c r="B63" s="177">
        <f>SUM('C'!B199:B240)/6</f>
        <v>2.1666666666666665</v>
      </c>
      <c r="C63" s="339"/>
      <c r="D63" s="48"/>
      <c r="E63" s="48"/>
      <c r="F63" s="48"/>
      <c r="G63" s="48"/>
      <c r="H63" s="198"/>
      <c r="I63" s="48"/>
      <c r="J63" s="48"/>
      <c r="K63" s="48"/>
      <c r="L63" s="48"/>
      <c r="M63" s="48"/>
      <c r="N63" s="12"/>
      <c r="O63" s="37"/>
    </row>
    <row r="64" spans="1:15" ht="18" customHeight="1" outlineLevel="1">
      <c r="A64" s="344"/>
      <c r="B64" s="179"/>
      <c r="C64" s="339"/>
      <c r="D64" s="48"/>
      <c r="E64" s="48"/>
      <c r="F64" s="48"/>
      <c r="G64" s="48"/>
      <c r="H64" s="198"/>
      <c r="I64" s="48"/>
      <c r="J64" s="48"/>
      <c r="K64" s="48"/>
      <c r="L64" s="48"/>
      <c r="M64" s="48"/>
      <c r="N64" s="12"/>
      <c r="O64" s="37"/>
    </row>
    <row r="65" spans="1:15" ht="18" customHeight="1" outlineLevel="1">
      <c r="A65" s="344"/>
      <c r="B65" s="179" t="s">
        <v>101</v>
      </c>
      <c r="C65" s="339"/>
      <c r="D65" s="48"/>
      <c r="E65" s="48"/>
      <c r="F65" s="48"/>
      <c r="G65" s="48"/>
      <c r="H65" s="198"/>
      <c r="I65" s="48"/>
      <c r="J65" s="48"/>
      <c r="K65" s="48"/>
      <c r="L65" s="48"/>
      <c r="M65" s="48"/>
      <c r="N65" s="12"/>
      <c r="O65" s="37"/>
    </row>
    <row r="66" spans="1:15" ht="18" customHeight="1" outlineLevel="1">
      <c r="A66" s="344"/>
      <c r="B66" s="178">
        <f>SUM('C'!E199:E227)/4</f>
        <v>1.75</v>
      </c>
      <c r="C66" s="339"/>
      <c r="D66" s="48"/>
      <c r="E66" s="48"/>
      <c r="F66" s="48"/>
      <c r="G66" s="48"/>
      <c r="H66" s="198"/>
      <c r="I66" s="48"/>
      <c r="J66" s="48"/>
      <c r="K66" s="48"/>
      <c r="L66" s="48"/>
      <c r="M66" s="48"/>
      <c r="N66" s="12"/>
      <c r="O66" s="37"/>
    </row>
    <row r="67" spans="1:15" ht="18" customHeight="1" outlineLevel="1">
      <c r="A67" s="344"/>
      <c r="B67" s="71"/>
      <c r="C67" s="339"/>
      <c r="D67" s="48"/>
      <c r="E67" s="48"/>
      <c r="F67" s="48"/>
      <c r="G67" s="48"/>
      <c r="H67" s="198"/>
      <c r="I67" s="48"/>
      <c r="J67" s="48"/>
      <c r="K67" s="48"/>
      <c r="L67" s="48"/>
      <c r="M67" s="48"/>
      <c r="N67" s="12"/>
      <c r="O67" s="37"/>
    </row>
    <row r="68" spans="1:15" ht="18" customHeight="1" outlineLevel="1">
      <c r="A68" s="344"/>
      <c r="B68" s="71"/>
      <c r="C68" s="339"/>
      <c r="D68" s="48"/>
      <c r="E68" s="48"/>
      <c r="F68" s="48"/>
      <c r="G68" s="48"/>
      <c r="H68" s="198"/>
      <c r="I68" s="48"/>
      <c r="J68" s="48"/>
      <c r="K68" s="48"/>
      <c r="L68" s="48"/>
      <c r="M68" s="48"/>
      <c r="N68" s="12"/>
      <c r="O68" s="37"/>
    </row>
    <row r="69" spans="1:15" ht="18" customHeight="1" outlineLevel="1">
      <c r="A69" s="344"/>
      <c r="B69" s="230"/>
      <c r="C69" s="339"/>
      <c r="D69" s="48"/>
      <c r="E69" s="48"/>
      <c r="F69" s="48"/>
      <c r="G69" s="48"/>
      <c r="H69" s="198"/>
      <c r="I69" s="48"/>
      <c r="J69" s="48"/>
      <c r="K69" s="48"/>
      <c r="L69" s="48"/>
      <c r="M69" s="48"/>
      <c r="N69" s="12"/>
      <c r="O69" s="37"/>
    </row>
    <row r="70" spans="1:15" ht="18" customHeight="1" outlineLevel="1">
      <c r="A70" s="344"/>
      <c r="B70" s="71"/>
      <c r="C70" s="339"/>
      <c r="D70" s="48"/>
      <c r="E70" s="48"/>
      <c r="F70" s="48"/>
      <c r="G70" s="48"/>
      <c r="H70" s="198"/>
      <c r="I70" s="48"/>
      <c r="J70" s="48"/>
      <c r="K70" s="48"/>
      <c r="L70" s="48"/>
      <c r="M70" s="48"/>
      <c r="N70" s="12"/>
      <c r="O70" s="37"/>
    </row>
    <row r="71" spans="1:15" ht="18" customHeight="1" outlineLevel="1">
      <c r="A71" s="345"/>
      <c r="B71" s="72"/>
      <c r="C71" s="340"/>
      <c r="D71" s="48"/>
      <c r="E71" s="48"/>
      <c r="F71" s="48"/>
      <c r="G71" s="48"/>
      <c r="H71" s="198"/>
      <c r="I71" s="48"/>
      <c r="J71" s="48"/>
      <c r="K71" s="48"/>
      <c r="L71" s="48"/>
      <c r="M71" s="48"/>
      <c r="N71" s="12"/>
      <c r="O71" s="37"/>
    </row>
    <row r="72" spans="1:15">
      <c r="A72" s="30"/>
      <c r="B72" s="30"/>
      <c r="C72" s="30"/>
      <c r="D72" s="30"/>
      <c r="E72" s="30"/>
      <c r="F72" s="30"/>
      <c r="G72" s="30"/>
      <c r="H72" s="199"/>
      <c r="I72" s="30"/>
      <c r="J72" s="30"/>
      <c r="K72" s="30"/>
      <c r="L72" s="30"/>
      <c r="M72" s="30"/>
      <c r="N72" s="30"/>
      <c r="O72" s="37"/>
    </row>
    <row r="73" spans="1:15" ht="21.75" customHeight="1">
      <c r="A73" s="341" t="str">
        <f>'Aree di rischio per processi'!A48</f>
        <v>C.1.1.6 Attività di sportello (front office)</v>
      </c>
      <c r="B73" s="342"/>
      <c r="C73" s="342"/>
      <c r="D73" s="342"/>
      <c r="E73" s="147"/>
      <c r="F73" s="46"/>
      <c r="G73" s="47" t="str">
        <f>IF(B76=0,"--",IF(C76&lt;10,"Basso",IF(C76&lt;18,"Medio",IF(C76&lt;25.1,"Alto",""))))</f>
        <v>Basso</v>
      </c>
      <c r="H73" s="189">
        <f>C76</f>
        <v>2.3333333333333335</v>
      </c>
      <c r="I73" s="30"/>
      <c r="J73" s="30"/>
      <c r="K73" s="30"/>
      <c r="L73" s="30"/>
      <c r="M73" s="30"/>
      <c r="N73" s="30"/>
      <c r="O73" s="37"/>
    </row>
    <row r="74" spans="1:15" ht="51" customHeight="1" outlineLevel="1">
      <c r="A74" s="343" t="str">
        <f>A73</f>
        <v>C.1.1.6 Attività di sportello (front office)</v>
      </c>
      <c r="B74" s="346" t="s">
        <v>134</v>
      </c>
      <c r="C74" s="347"/>
      <c r="D74" s="146" t="s">
        <v>298</v>
      </c>
      <c r="E74" s="14" t="s">
        <v>274</v>
      </c>
      <c r="F74" s="146" t="s">
        <v>273</v>
      </c>
      <c r="G74" s="188" t="s">
        <v>0</v>
      </c>
      <c r="H74" s="350" t="s">
        <v>422</v>
      </c>
      <c r="I74" s="337"/>
      <c r="J74" s="353" t="s">
        <v>423</v>
      </c>
      <c r="K74" s="337"/>
      <c r="L74" s="358" t="s">
        <v>157</v>
      </c>
      <c r="M74" s="358" t="s">
        <v>158</v>
      </c>
      <c r="N74" s="337" t="s">
        <v>133</v>
      </c>
      <c r="O74" s="37"/>
    </row>
    <row r="75" spans="1:15" ht="20.100000000000001" customHeight="1" outlineLevel="1">
      <c r="A75" s="344"/>
      <c r="B75" s="348"/>
      <c r="C75" s="349"/>
      <c r="D75" s="28" t="s">
        <v>425</v>
      </c>
      <c r="E75" s="28" t="s">
        <v>420</v>
      </c>
      <c r="F75" s="28" t="s">
        <v>421</v>
      </c>
      <c r="G75" s="28" t="s">
        <v>420</v>
      </c>
      <c r="H75" s="197" t="s">
        <v>2</v>
      </c>
      <c r="I75" s="39" t="s">
        <v>3</v>
      </c>
      <c r="J75" s="39" t="s">
        <v>2</v>
      </c>
      <c r="K75" s="39" t="s">
        <v>3</v>
      </c>
      <c r="L75" s="350"/>
      <c r="M75" s="350"/>
      <c r="N75" s="337"/>
      <c r="O75" s="37"/>
    </row>
    <row r="76" spans="1:15" ht="153" outlineLevel="1">
      <c r="A76" s="344"/>
      <c r="B76" s="176" t="s">
        <v>155</v>
      </c>
      <c r="C76" s="338">
        <f>B77*B80</f>
        <v>2.3333333333333335</v>
      </c>
      <c r="D76" s="48"/>
      <c r="E76" s="48" t="s">
        <v>336</v>
      </c>
      <c r="F76" s="48" t="str">
        <f>VLOOKUP(E76,'Catalogo rischi'!$A$82:$B$92,2,FALSE)</f>
        <v>CR.5 Elusione delle procedure di svolgimento dell'attività e di controllo</v>
      </c>
      <c r="G76" s="48" t="s">
        <v>130</v>
      </c>
      <c r="H76" s="198" t="s">
        <v>398</v>
      </c>
      <c r="I76" s="48" t="s">
        <v>164</v>
      </c>
      <c r="J76" s="48" t="s">
        <v>388</v>
      </c>
      <c r="K76" s="48"/>
      <c r="L76" s="48" t="s">
        <v>751</v>
      </c>
      <c r="M76" s="48" t="s">
        <v>762</v>
      </c>
      <c r="N76" s="12" t="s">
        <v>763</v>
      </c>
      <c r="O76" s="37"/>
    </row>
    <row r="77" spans="1:15" ht="18" customHeight="1" outlineLevel="1">
      <c r="A77" s="344"/>
      <c r="B77" s="177">
        <f>SUM('C'!B247:B288)/6</f>
        <v>2.3333333333333335</v>
      </c>
      <c r="C77" s="339"/>
      <c r="D77" s="48"/>
      <c r="E77" s="48"/>
      <c r="F77" s="48"/>
      <c r="G77" s="48"/>
      <c r="H77" s="198"/>
      <c r="I77" s="48"/>
      <c r="J77" s="48"/>
      <c r="K77" s="48"/>
      <c r="L77" s="48"/>
      <c r="M77" s="48"/>
      <c r="N77" s="12"/>
      <c r="O77" s="37"/>
    </row>
    <row r="78" spans="1:15" ht="18" customHeight="1" outlineLevel="1">
      <c r="A78" s="344"/>
      <c r="B78" s="179"/>
      <c r="C78" s="339"/>
      <c r="D78" s="48"/>
      <c r="E78" s="48"/>
      <c r="F78" s="48"/>
      <c r="G78" s="48"/>
      <c r="H78" s="198"/>
      <c r="I78" s="48"/>
      <c r="J78" s="48"/>
      <c r="K78" s="48"/>
      <c r="L78" s="48"/>
      <c r="M78" s="48"/>
      <c r="N78" s="12"/>
      <c r="O78" s="37"/>
    </row>
    <row r="79" spans="1:15" ht="18" customHeight="1" outlineLevel="1">
      <c r="A79" s="344"/>
      <c r="B79" s="179" t="s">
        <v>101</v>
      </c>
      <c r="C79" s="339"/>
      <c r="D79" s="48"/>
      <c r="E79" s="48"/>
      <c r="F79" s="48"/>
      <c r="G79" s="48"/>
      <c r="H79" s="198"/>
      <c r="I79" s="48"/>
      <c r="J79" s="48"/>
      <c r="K79" s="48"/>
      <c r="L79" s="48"/>
      <c r="M79" s="48"/>
      <c r="N79" s="12"/>
      <c r="O79" s="37"/>
    </row>
    <row r="80" spans="1:15" ht="18" customHeight="1" outlineLevel="1">
      <c r="A80" s="344"/>
      <c r="B80" s="178">
        <f>SUM('C'!E247:F275)/4</f>
        <v>1</v>
      </c>
      <c r="C80" s="339"/>
      <c r="D80" s="48"/>
      <c r="E80" s="48"/>
      <c r="F80" s="48"/>
      <c r="G80" s="48"/>
      <c r="H80" s="198"/>
      <c r="I80" s="48"/>
      <c r="J80" s="48"/>
      <c r="K80" s="48"/>
      <c r="L80" s="48"/>
      <c r="M80" s="48"/>
      <c r="N80" s="12"/>
      <c r="O80" s="37"/>
    </row>
    <row r="81" spans="1:15" ht="18" customHeight="1" outlineLevel="1">
      <c r="A81" s="344"/>
      <c r="B81" s="71"/>
      <c r="C81" s="339"/>
      <c r="D81" s="48"/>
      <c r="E81" s="48"/>
      <c r="F81" s="48"/>
      <c r="G81" s="48"/>
      <c r="H81" s="198"/>
      <c r="I81" s="48"/>
      <c r="J81" s="48"/>
      <c r="K81" s="48"/>
      <c r="L81" s="48"/>
      <c r="M81" s="48"/>
      <c r="N81" s="12"/>
      <c r="O81" s="37"/>
    </row>
    <row r="82" spans="1:15" ht="18" customHeight="1" outlineLevel="1">
      <c r="A82" s="344"/>
      <c r="B82" s="71"/>
      <c r="C82" s="339"/>
      <c r="D82" s="48"/>
      <c r="E82" s="48"/>
      <c r="F82" s="48"/>
      <c r="G82" s="48"/>
      <c r="H82" s="198"/>
      <c r="I82" s="48"/>
      <c r="J82" s="48"/>
      <c r="K82" s="48"/>
      <c r="L82" s="48"/>
      <c r="M82" s="48"/>
      <c r="N82" s="12"/>
      <c r="O82" s="37"/>
    </row>
    <row r="83" spans="1:15" ht="18" customHeight="1" outlineLevel="1">
      <c r="A83" s="344"/>
      <c r="B83" s="230"/>
      <c r="C83" s="339"/>
      <c r="D83" s="48"/>
      <c r="E83" s="48"/>
      <c r="F83" s="48"/>
      <c r="G83" s="48"/>
      <c r="H83" s="198"/>
      <c r="I83" s="48"/>
      <c r="J83" s="48"/>
      <c r="K83" s="48"/>
      <c r="L83" s="48"/>
      <c r="M83" s="48"/>
      <c r="N83" s="12"/>
      <c r="O83" s="37"/>
    </row>
    <row r="84" spans="1:15" ht="18" customHeight="1" outlineLevel="1">
      <c r="A84" s="344"/>
      <c r="B84" s="71"/>
      <c r="C84" s="339"/>
      <c r="D84" s="48"/>
      <c r="E84" s="48"/>
      <c r="F84" s="48"/>
      <c r="G84" s="48"/>
      <c r="H84" s="198"/>
      <c r="I84" s="48"/>
      <c r="J84" s="48"/>
      <c r="K84" s="48"/>
      <c r="L84" s="48"/>
      <c r="M84" s="48"/>
      <c r="N84" s="12"/>
      <c r="O84" s="37"/>
    </row>
    <row r="85" spans="1:15" ht="18" customHeight="1" outlineLevel="1">
      <c r="A85" s="345"/>
      <c r="B85" s="72"/>
      <c r="C85" s="340"/>
      <c r="D85" s="48"/>
      <c r="E85" s="48"/>
      <c r="F85" s="48"/>
      <c r="G85" s="48"/>
      <c r="H85" s="198"/>
      <c r="I85" s="48"/>
      <c r="J85" s="48"/>
      <c r="K85" s="48"/>
      <c r="L85" s="48"/>
      <c r="M85" s="48"/>
      <c r="N85" s="12"/>
      <c r="O85" s="37"/>
    </row>
    <row r="86" spans="1:15">
      <c r="A86" s="30"/>
      <c r="B86" s="30"/>
      <c r="C86" s="30"/>
      <c r="D86" s="30"/>
      <c r="E86" s="30"/>
      <c r="F86" s="30"/>
      <c r="G86" s="30"/>
      <c r="H86" s="199"/>
      <c r="I86" s="30"/>
      <c r="J86" s="30"/>
      <c r="K86" s="30"/>
      <c r="L86" s="30"/>
      <c r="M86" s="30"/>
      <c r="N86" s="30"/>
      <c r="O86" s="37"/>
    </row>
    <row r="87" spans="1:15" ht="39.75" customHeight="1">
      <c r="A87" s="341" t="str">
        <f>'Aree di rischio per processi'!A49</f>
        <v>C.1.1.8 Esame di idoneità abilitanti per l’iscrizione in alcuni ruoli</v>
      </c>
      <c r="B87" s="342"/>
      <c r="C87" s="342"/>
      <c r="D87" s="342"/>
      <c r="E87" s="153"/>
      <c r="F87" s="46"/>
      <c r="G87" s="47" t="str">
        <f>IF(B90=0,"--",IF(C90&lt;10,"Basso",IF(C90&lt;18,"Medio",IF(C90&lt;25.1,"Alto",""))))</f>
        <v>Basso</v>
      </c>
      <c r="H87" s="189">
        <f>C90</f>
        <v>3.5</v>
      </c>
      <c r="I87" s="30"/>
      <c r="J87" s="30"/>
      <c r="K87" s="30"/>
      <c r="L87" s="30"/>
      <c r="M87" s="30"/>
      <c r="N87" s="30"/>
      <c r="O87" s="37"/>
    </row>
    <row r="88" spans="1:15" ht="51" customHeight="1" outlineLevel="1">
      <c r="A88" s="343" t="str">
        <f>A87</f>
        <v>C.1.1.8 Esame di idoneità abilitanti per l’iscrizione in alcuni ruoli</v>
      </c>
      <c r="B88" s="346" t="s">
        <v>134</v>
      </c>
      <c r="C88" s="347"/>
      <c r="D88" s="146" t="s">
        <v>298</v>
      </c>
      <c r="E88" s="14" t="s">
        <v>274</v>
      </c>
      <c r="F88" s="146" t="s">
        <v>273</v>
      </c>
      <c r="G88" s="188" t="s">
        <v>0</v>
      </c>
      <c r="H88" s="350" t="s">
        <v>422</v>
      </c>
      <c r="I88" s="337"/>
      <c r="J88" s="353" t="s">
        <v>423</v>
      </c>
      <c r="K88" s="337"/>
      <c r="L88" s="358" t="s">
        <v>157</v>
      </c>
      <c r="M88" s="358" t="s">
        <v>158</v>
      </c>
      <c r="N88" s="337" t="s">
        <v>133</v>
      </c>
      <c r="O88" s="37"/>
    </row>
    <row r="89" spans="1:15" outlineLevel="1">
      <c r="A89" s="344"/>
      <c r="B89" s="348"/>
      <c r="C89" s="349"/>
      <c r="D89" s="28" t="s">
        <v>425</v>
      </c>
      <c r="E89" s="28" t="s">
        <v>420</v>
      </c>
      <c r="F89" s="28" t="s">
        <v>421</v>
      </c>
      <c r="G89" s="28" t="s">
        <v>420</v>
      </c>
      <c r="H89" s="197" t="s">
        <v>2</v>
      </c>
      <c r="I89" s="39" t="s">
        <v>3</v>
      </c>
      <c r="J89" s="39" t="s">
        <v>2</v>
      </c>
      <c r="K89" s="39" t="s">
        <v>3</v>
      </c>
      <c r="L89" s="350"/>
      <c r="M89" s="350"/>
      <c r="N89" s="337"/>
      <c r="O89" s="37"/>
    </row>
    <row r="90" spans="1:15" ht="153" outlineLevel="1">
      <c r="A90" s="344"/>
      <c r="B90" s="176" t="s">
        <v>155</v>
      </c>
      <c r="C90" s="338">
        <f>B91*B94</f>
        <v>3.5</v>
      </c>
      <c r="D90" s="48"/>
      <c r="E90" s="48" t="s">
        <v>365</v>
      </c>
      <c r="F90" s="48" t="str">
        <f>VLOOKUP(E90,'Catalogo rischi'!$A$82:$B$92,2,FALSE)</f>
        <v>CR.6 Uso improprio o distorto della discrezionalità</v>
      </c>
      <c r="G90" s="48" t="s">
        <v>130</v>
      </c>
      <c r="H90" s="198" t="s">
        <v>389</v>
      </c>
      <c r="I90" s="48" t="s">
        <v>164</v>
      </c>
      <c r="J90" s="48" t="s">
        <v>381</v>
      </c>
      <c r="K90" s="48" t="s">
        <v>380</v>
      </c>
      <c r="L90" s="48" t="s">
        <v>751</v>
      </c>
      <c r="M90" s="48" t="s">
        <v>764</v>
      </c>
      <c r="N90" s="12" t="s">
        <v>765</v>
      </c>
      <c r="O90" s="37"/>
    </row>
    <row r="91" spans="1:15" outlineLevel="1">
      <c r="A91" s="344"/>
      <c r="B91" s="177">
        <f>SUM('C'!B295:B336)/6</f>
        <v>2.3333333333333335</v>
      </c>
      <c r="C91" s="339"/>
      <c r="D91" s="48"/>
      <c r="E91" s="48"/>
      <c r="F91" s="48"/>
      <c r="G91" s="48"/>
      <c r="H91" s="198"/>
      <c r="I91" s="48"/>
      <c r="J91" s="48"/>
      <c r="K91" s="48"/>
      <c r="L91" s="48"/>
      <c r="M91" s="48"/>
      <c r="N91" s="12"/>
      <c r="O91" s="37"/>
    </row>
    <row r="92" spans="1:15" outlineLevel="1">
      <c r="A92" s="344"/>
      <c r="B92" s="179"/>
      <c r="C92" s="339"/>
      <c r="D92" s="48"/>
      <c r="E92" s="48"/>
      <c r="F92" s="48"/>
      <c r="G92" s="48"/>
      <c r="H92" s="198"/>
      <c r="I92" s="48"/>
      <c r="J92" s="48"/>
      <c r="K92" s="48"/>
      <c r="L92" s="48"/>
      <c r="M92" s="48"/>
      <c r="N92" s="12"/>
      <c r="O92" s="37"/>
    </row>
    <row r="93" spans="1:15" outlineLevel="1">
      <c r="A93" s="344"/>
      <c r="B93" s="179" t="s">
        <v>101</v>
      </c>
      <c r="C93" s="339"/>
      <c r="D93" s="48"/>
      <c r="E93" s="48"/>
      <c r="F93" s="48"/>
      <c r="G93" s="48"/>
      <c r="H93" s="198"/>
      <c r="I93" s="48"/>
      <c r="J93" s="48"/>
      <c r="K93" s="48"/>
      <c r="L93" s="48"/>
      <c r="M93" s="48"/>
      <c r="N93" s="12"/>
      <c r="O93" s="37"/>
    </row>
    <row r="94" spans="1:15" outlineLevel="1">
      <c r="A94" s="344"/>
      <c r="B94" s="178">
        <f>SUM('C'!E295:E323)/4</f>
        <v>1.5</v>
      </c>
      <c r="C94" s="339"/>
      <c r="D94" s="48"/>
      <c r="E94" s="48"/>
      <c r="F94" s="48"/>
      <c r="G94" s="48"/>
      <c r="H94" s="198"/>
      <c r="I94" s="48"/>
      <c r="J94" s="48"/>
      <c r="K94" s="48"/>
      <c r="L94" s="48"/>
      <c r="M94" s="48"/>
      <c r="N94" s="12"/>
      <c r="O94" s="37"/>
    </row>
    <row r="95" spans="1:15" outlineLevel="1">
      <c r="A95" s="344"/>
      <c r="B95" s="71"/>
      <c r="C95" s="339"/>
      <c r="D95" s="48"/>
      <c r="E95" s="48"/>
      <c r="F95" s="48"/>
      <c r="G95" s="48"/>
      <c r="H95" s="198"/>
      <c r="I95" s="48"/>
      <c r="J95" s="48"/>
      <c r="K95" s="48"/>
      <c r="L95" s="48"/>
      <c r="M95" s="48"/>
      <c r="N95" s="12"/>
      <c r="O95" s="37"/>
    </row>
    <row r="96" spans="1:15" outlineLevel="1">
      <c r="A96" s="344"/>
      <c r="B96" s="71"/>
      <c r="C96" s="339"/>
      <c r="D96" s="48"/>
      <c r="E96" s="48"/>
      <c r="F96" s="48"/>
      <c r="G96" s="48"/>
      <c r="H96" s="198"/>
      <c r="I96" s="48"/>
      <c r="J96" s="48"/>
      <c r="K96" s="48"/>
      <c r="L96" s="48"/>
      <c r="M96" s="48"/>
      <c r="N96" s="12"/>
      <c r="O96" s="37"/>
    </row>
    <row r="97" spans="1:15" outlineLevel="1">
      <c r="A97" s="344"/>
      <c r="B97" s="230"/>
      <c r="C97" s="339"/>
      <c r="D97" s="48"/>
      <c r="E97" s="48"/>
      <c r="F97" s="48"/>
      <c r="G97" s="48"/>
      <c r="H97" s="198"/>
      <c r="I97" s="48"/>
      <c r="J97" s="48"/>
      <c r="K97" s="48"/>
      <c r="L97" s="48"/>
      <c r="M97" s="48"/>
      <c r="N97" s="12"/>
      <c r="O97" s="37"/>
    </row>
    <row r="98" spans="1:15" outlineLevel="1">
      <c r="A98" s="344"/>
      <c r="B98" s="71"/>
      <c r="C98" s="339"/>
      <c r="D98" s="48"/>
      <c r="E98" s="48"/>
      <c r="F98" s="48"/>
      <c r="G98" s="48"/>
      <c r="H98" s="198"/>
      <c r="I98" s="48"/>
      <c r="J98" s="48"/>
      <c r="K98" s="48"/>
      <c r="L98" s="48"/>
      <c r="M98" s="48"/>
      <c r="N98" s="12"/>
      <c r="O98" s="37"/>
    </row>
    <row r="99" spans="1:15" outlineLevel="1">
      <c r="A99" s="345"/>
      <c r="B99" s="154"/>
      <c r="C99" s="340"/>
      <c r="D99" s="48"/>
      <c r="E99" s="48"/>
      <c r="F99" s="48"/>
      <c r="G99" s="48"/>
      <c r="H99" s="198"/>
      <c r="I99" s="48"/>
      <c r="J99" s="48"/>
      <c r="K99" s="48"/>
      <c r="L99" s="48"/>
      <c r="M99" s="48"/>
      <c r="N99" s="12"/>
      <c r="O99" s="37"/>
    </row>
    <row r="100" spans="1:15">
      <c r="A100" s="30"/>
      <c r="B100" s="30"/>
      <c r="C100" s="30"/>
      <c r="D100" s="30"/>
      <c r="E100" s="30"/>
      <c r="F100" s="30"/>
      <c r="G100" s="30"/>
      <c r="H100" s="199"/>
      <c r="I100" s="30"/>
      <c r="J100" s="30"/>
      <c r="K100" s="30"/>
      <c r="L100" s="30"/>
      <c r="M100" s="30"/>
      <c r="N100" s="30"/>
      <c r="O100" s="37"/>
    </row>
    <row r="101" spans="1:15" ht="30.75" customHeight="1" outlineLevel="1">
      <c r="A101" s="341" t="str">
        <f>'Aree di rischio per processi'!A52</f>
        <v>C.2.1.1 Gestione istanze di cancellazione protesti</v>
      </c>
      <c r="B101" s="342"/>
      <c r="C101" s="342"/>
      <c r="D101" s="342"/>
      <c r="E101" s="153"/>
      <c r="F101" s="46"/>
      <c r="G101" s="47" t="str">
        <f>IF(B104=0,"--",IF(C104&lt;10,"Basso",IF(C104&lt;18,"Medio",IF(C104&lt;25.1,"Alto",""))))</f>
        <v>Basso</v>
      </c>
      <c r="H101" s="189">
        <f>C104</f>
        <v>3.5</v>
      </c>
      <c r="I101" s="30"/>
      <c r="J101" s="30"/>
      <c r="K101" s="30"/>
      <c r="L101" s="30"/>
      <c r="M101" s="30"/>
      <c r="N101" s="30"/>
      <c r="O101" s="37"/>
    </row>
    <row r="102" spans="1:15" ht="51" customHeight="1" outlineLevel="1">
      <c r="A102" s="343" t="str">
        <f>A101</f>
        <v>C.2.1.1 Gestione istanze di cancellazione protesti</v>
      </c>
      <c r="B102" s="346" t="s">
        <v>134</v>
      </c>
      <c r="C102" s="347"/>
      <c r="D102" s="146" t="s">
        <v>298</v>
      </c>
      <c r="E102" s="14" t="s">
        <v>274</v>
      </c>
      <c r="F102" s="146" t="s">
        <v>273</v>
      </c>
      <c r="G102" s="188" t="s">
        <v>0</v>
      </c>
      <c r="H102" s="350" t="s">
        <v>422</v>
      </c>
      <c r="I102" s="337"/>
      <c r="J102" s="353" t="s">
        <v>423</v>
      </c>
      <c r="K102" s="337"/>
      <c r="L102" s="358" t="s">
        <v>157</v>
      </c>
      <c r="M102" s="358" t="s">
        <v>158</v>
      </c>
      <c r="N102" s="337" t="s">
        <v>133</v>
      </c>
      <c r="O102" s="37"/>
    </row>
    <row r="103" spans="1:15" outlineLevel="1">
      <c r="A103" s="344"/>
      <c r="B103" s="348"/>
      <c r="C103" s="349"/>
      <c r="D103" s="28" t="s">
        <v>425</v>
      </c>
      <c r="E103" s="28" t="s">
        <v>420</v>
      </c>
      <c r="F103" s="28" t="s">
        <v>421</v>
      </c>
      <c r="G103" s="28" t="s">
        <v>420</v>
      </c>
      <c r="H103" s="197" t="s">
        <v>2</v>
      </c>
      <c r="I103" s="39" t="s">
        <v>3</v>
      </c>
      <c r="J103" s="39" t="s">
        <v>2</v>
      </c>
      <c r="K103" s="39" t="s">
        <v>3</v>
      </c>
      <c r="L103" s="350"/>
      <c r="M103" s="350"/>
      <c r="N103" s="337"/>
      <c r="O103" s="37"/>
    </row>
    <row r="104" spans="1:15" ht="153" outlineLevel="1">
      <c r="A104" s="344"/>
      <c r="B104" s="176" t="s">
        <v>155</v>
      </c>
      <c r="C104" s="338">
        <f>B105*B108</f>
        <v>3.5</v>
      </c>
      <c r="D104" s="48"/>
      <c r="E104" s="48" t="s">
        <v>337</v>
      </c>
      <c r="F104" s="48" t="str">
        <f>VLOOKUP(E104,'Catalogo rischi'!$A$82:$B$92,2,FALSE)</f>
        <v>CR.1 Pilotamento delle procedure</v>
      </c>
      <c r="G104" s="48" t="s">
        <v>130</v>
      </c>
      <c r="H104" s="198" t="s">
        <v>406</v>
      </c>
      <c r="I104" s="48" t="s">
        <v>164</v>
      </c>
      <c r="J104" s="48" t="s">
        <v>402</v>
      </c>
      <c r="K104" s="48"/>
      <c r="L104" s="48" t="s">
        <v>766</v>
      </c>
      <c r="M104" s="48" t="s">
        <v>767</v>
      </c>
      <c r="N104" s="12" t="s">
        <v>768</v>
      </c>
      <c r="O104" s="37"/>
    </row>
    <row r="105" spans="1:15" outlineLevel="1">
      <c r="A105" s="344"/>
      <c r="B105" s="177">
        <f>SUM('C'!B343:B384)/6</f>
        <v>2.3333333333333335</v>
      </c>
      <c r="C105" s="339"/>
      <c r="D105" s="48"/>
      <c r="E105" s="48"/>
      <c r="F105" s="48"/>
      <c r="G105" s="48"/>
      <c r="H105" s="198"/>
      <c r="I105" s="48"/>
      <c r="J105" s="48"/>
      <c r="K105" s="48"/>
      <c r="L105" s="48"/>
      <c r="M105" s="48"/>
      <c r="N105" s="12"/>
      <c r="O105" s="37"/>
    </row>
    <row r="106" spans="1:15" outlineLevel="1">
      <c r="A106" s="344"/>
      <c r="B106" s="179"/>
      <c r="C106" s="339"/>
      <c r="D106" s="48"/>
      <c r="E106" s="48"/>
      <c r="F106" s="48"/>
      <c r="G106" s="48"/>
      <c r="H106" s="198"/>
      <c r="I106" s="48"/>
      <c r="J106" s="48"/>
      <c r="K106" s="48"/>
      <c r="L106" s="48"/>
      <c r="M106" s="48"/>
      <c r="N106" s="12"/>
      <c r="O106" s="37"/>
    </row>
    <row r="107" spans="1:15" outlineLevel="1">
      <c r="A107" s="344"/>
      <c r="B107" s="179" t="s">
        <v>101</v>
      </c>
      <c r="C107" s="339"/>
      <c r="D107" s="48"/>
      <c r="E107" s="48"/>
      <c r="F107" s="48"/>
      <c r="G107" s="48"/>
      <c r="H107" s="198"/>
      <c r="I107" s="48"/>
      <c r="J107" s="48"/>
      <c r="K107" s="48"/>
      <c r="L107" s="48"/>
      <c r="M107" s="48"/>
      <c r="N107" s="12"/>
      <c r="O107" s="37"/>
    </row>
    <row r="108" spans="1:15" outlineLevel="1">
      <c r="A108" s="344"/>
      <c r="B108" s="178">
        <f>SUM('C'!E343:E371)/4</f>
        <v>1.5</v>
      </c>
      <c r="C108" s="339"/>
      <c r="D108" s="48"/>
      <c r="E108" s="48"/>
      <c r="F108" s="48"/>
      <c r="G108" s="48"/>
      <c r="H108" s="198"/>
      <c r="I108" s="48"/>
      <c r="J108" s="48"/>
      <c r="K108" s="48"/>
      <c r="L108" s="48"/>
      <c r="M108" s="48"/>
      <c r="N108" s="12"/>
      <c r="O108" s="37"/>
    </row>
    <row r="109" spans="1:15" outlineLevel="1">
      <c r="A109" s="344"/>
      <c r="B109" s="71"/>
      <c r="C109" s="339"/>
      <c r="D109" s="48"/>
      <c r="E109" s="48"/>
      <c r="F109" s="48"/>
      <c r="G109" s="48"/>
      <c r="H109" s="198"/>
      <c r="I109" s="48"/>
      <c r="J109" s="48"/>
      <c r="K109" s="48"/>
      <c r="L109" s="48"/>
      <c r="M109" s="48"/>
      <c r="N109" s="12"/>
      <c r="O109" s="37"/>
    </row>
    <row r="110" spans="1:15" outlineLevel="1">
      <c r="A110" s="344"/>
      <c r="B110" s="71"/>
      <c r="C110" s="339"/>
      <c r="D110" s="48"/>
      <c r="E110" s="48"/>
      <c r="F110" s="48"/>
      <c r="G110" s="48"/>
      <c r="H110" s="198"/>
      <c r="I110" s="48"/>
      <c r="J110" s="48"/>
      <c r="K110" s="48"/>
      <c r="L110" s="48"/>
      <c r="M110" s="48"/>
      <c r="N110" s="12"/>
      <c r="O110" s="37"/>
    </row>
    <row r="111" spans="1:15" outlineLevel="1">
      <c r="A111" s="344"/>
      <c r="B111" s="230"/>
      <c r="C111" s="339"/>
      <c r="D111" s="48"/>
      <c r="E111" s="48"/>
      <c r="F111" s="48"/>
      <c r="G111" s="48"/>
      <c r="H111" s="198"/>
      <c r="I111" s="48"/>
      <c r="J111" s="48"/>
      <c r="K111" s="48"/>
      <c r="L111" s="48"/>
      <c r="M111" s="48"/>
      <c r="N111" s="12"/>
      <c r="O111" s="37"/>
    </row>
    <row r="112" spans="1:15" outlineLevel="1">
      <c r="A112" s="344"/>
      <c r="B112" s="71"/>
      <c r="C112" s="339"/>
      <c r="D112" s="48"/>
      <c r="E112" s="48"/>
      <c r="F112" s="48"/>
      <c r="G112" s="48"/>
      <c r="H112" s="198"/>
      <c r="I112" s="48"/>
      <c r="J112" s="48"/>
      <c r="K112" s="48"/>
      <c r="L112" s="48"/>
      <c r="M112" s="48"/>
      <c r="N112" s="12"/>
      <c r="O112" s="37"/>
    </row>
    <row r="113" spans="1:15" outlineLevel="1">
      <c r="A113" s="345"/>
      <c r="B113" s="154"/>
      <c r="C113" s="340"/>
      <c r="D113" s="48"/>
      <c r="E113" s="48"/>
      <c r="F113" s="48"/>
      <c r="G113" s="48"/>
      <c r="H113" s="198"/>
      <c r="I113" s="48"/>
      <c r="J113" s="48"/>
      <c r="K113" s="48"/>
      <c r="L113" s="48"/>
      <c r="M113" s="48"/>
      <c r="N113" s="12"/>
      <c r="O113" s="37"/>
    </row>
    <row r="114" spans="1:15">
      <c r="A114" s="30"/>
      <c r="B114" s="30"/>
      <c r="C114" s="30"/>
      <c r="D114" s="30"/>
      <c r="E114" s="30"/>
      <c r="F114" s="30"/>
      <c r="G114" s="30"/>
      <c r="H114" s="199"/>
      <c r="I114" s="30"/>
      <c r="J114" s="30"/>
      <c r="K114" s="30"/>
      <c r="L114" s="30"/>
      <c r="M114" s="30"/>
      <c r="N114" s="30"/>
      <c r="O114" s="37"/>
    </row>
    <row r="115" spans="1:15" ht="20.25" customHeight="1">
      <c r="A115" s="341" t="str">
        <f>'Aree di rischio per processi'!A53</f>
        <v>C.2.1.2 Pubblicazioni elenchi protesti</v>
      </c>
      <c r="B115" s="342"/>
      <c r="C115" s="342"/>
      <c r="D115" s="342"/>
      <c r="E115" s="153"/>
      <c r="F115" s="46"/>
      <c r="G115" s="47" t="str">
        <f>IF(B118=0,"--",IF(C118&lt;10,"Basso",IF(C118&lt;18,"Medio",IF(C118&lt;25.1,"Alto",""))))</f>
        <v>Basso</v>
      </c>
      <c r="H115" s="189">
        <f>C118</f>
        <v>4.666666666666667</v>
      </c>
      <c r="I115" s="30"/>
      <c r="J115" s="30"/>
      <c r="K115" s="30"/>
      <c r="L115" s="30"/>
      <c r="M115" s="30"/>
      <c r="N115" s="30"/>
      <c r="O115" s="37"/>
    </row>
    <row r="116" spans="1:15" ht="51" customHeight="1" outlineLevel="1">
      <c r="A116" s="343" t="str">
        <f>A115</f>
        <v>C.2.1.2 Pubblicazioni elenchi protesti</v>
      </c>
      <c r="B116" s="346" t="s">
        <v>134</v>
      </c>
      <c r="C116" s="347"/>
      <c r="D116" s="146" t="s">
        <v>298</v>
      </c>
      <c r="E116" s="14" t="s">
        <v>274</v>
      </c>
      <c r="F116" s="146" t="s">
        <v>273</v>
      </c>
      <c r="G116" s="188" t="s">
        <v>0</v>
      </c>
      <c r="H116" s="350" t="s">
        <v>422</v>
      </c>
      <c r="I116" s="337"/>
      <c r="J116" s="353" t="s">
        <v>423</v>
      </c>
      <c r="K116" s="337"/>
      <c r="L116" s="358" t="s">
        <v>157</v>
      </c>
      <c r="M116" s="358" t="s">
        <v>158</v>
      </c>
      <c r="N116" s="337" t="s">
        <v>133</v>
      </c>
      <c r="O116" s="37"/>
    </row>
    <row r="117" spans="1:15" outlineLevel="1">
      <c r="A117" s="344"/>
      <c r="B117" s="348"/>
      <c r="C117" s="349"/>
      <c r="D117" s="28" t="s">
        <v>425</v>
      </c>
      <c r="E117" s="28" t="s">
        <v>420</v>
      </c>
      <c r="F117" s="28" t="s">
        <v>421</v>
      </c>
      <c r="G117" s="28" t="s">
        <v>420</v>
      </c>
      <c r="H117" s="197" t="s">
        <v>2</v>
      </c>
      <c r="I117" s="39" t="s">
        <v>3</v>
      </c>
      <c r="J117" s="39" t="s">
        <v>2</v>
      </c>
      <c r="K117" s="39" t="s">
        <v>3</v>
      </c>
      <c r="L117" s="350"/>
      <c r="M117" s="350"/>
      <c r="N117" s="337"/>
      <c r="O117" s="37"/>
    </row>
    <row r="118" spans="1:15" ht="133.5" customHeight="1" outlineLevel="1">
      <c r="A118" s="344"/>
      <c r="B118" s="176" t="s">
        <v>155</v>
      </c>
      <c r="C118" s="338">
        <f>B119*B122</f>
        <v>4.666666666666667</v>
      </c>
      <c r="D118" s="48"/>
      <c r="E118" s="48" t="s">
        <v>338</v>
      </c>
      <c r="F118" s="48" t="str">
        <f>VLOOKUP(E118,'Catalogo rischi'!$A$82:$B$92,2,FALSE)</f>
        <v>CR.5 Elusione delle procedure di svolgimento dell'attività e di controllo</v>
      </c>
      <c r="G118" s="48" t="s">
        <v>130</v>
      </c>
      <c r="H118" s="198" t="s">
        <v>398</v>
      </c>
      <c r="I118" s="48" t="s">
        <v>159</v>
      </c>
      <c r="J118" s="48"/>
      <c r="K118" s="48"/>
      <c r="L118" s="48" t="s">
        <v>766</v>
      </c>
      <c r="M118" s="48" t="s">
        <v>769</v>
      </c>
      <c r="N118" s="12" t="s">
        <v>770</v>
      </c>
      <c r="O118" s="37"/>
    </row>
    <row r="119" spans="1:15" outlineLevel="1">
      <c r="A119" s="344"/>
      <c r="B119" s="177">
        <f>SUM('C'!B391:B432)/6</f>
        <v>2.3333333333333335</v>
      </c>
      <c r="C119" s="339"/>
      <c r="D119" s="48"/>
      <c r="E119" s="48"/>
      <c r="F119" s="48"/>
      <c r="G119" s="48"/>
      <c r="H119" s="198"/>
      <c r="I119" s="48"/>
      <c r="J119" s="48"/>
      <c r="K119" s="48"/>
      <c r="L119" s="48"/>
      <c r="M119" s="48"/>
      <c r="N119" s="12"/>
      <c r="O119" s="37"/>
    </row>
    <row r="120" spans="1:15" outlineLevel="1">
      <c r="A120" s="344"/>
      <c r="B120" s="179"/>
      <c r="C120" s="339"/>
      <c r="D120" s="48"/>
      <c r="E120" s="48"/>
      <c r="F120" s="48"/>
      <c r="G120" s="48"/>
      <c r="H120" s="198"/>
      <c r="I120" s="48"/>
      <c r="J120" s="48"/>
      <c r="K120" s="48"/>
      <c r="L120" s="48"/>
      <c r="M120" s="48"/>
      <c r="N120" s="12"/>
      <c r="O120" s="37"/>
    </row>
    <row r="121" spans="1:15" outlineLevel="1">
      <c r="A121" s="344"/>
      <c r="B121" s="179" t="s">
        <v>101</v>
      </c>
      <c r="C121" s="339"/>
      <c r="D121" s="48"/>
      <c r="E121" s="48"/>
      <c r="F121" s="48"/>
      <c r="G121" s="48"/>
      <c r="H121" s="198"/>
      <c r="I121" s="48"/>
      <c r="J121" s="48"/>
      <c r="K121" s="48"/>
      <c r="L121" s="48"/>
      <c r="M121" s="48"/>
      <c r="N121" s="12"/>
      <c r="O121" s="37"/>
    </row>
    <row r="122" spans="1:15" outlineLevel="1">
      <c r="A122" s="344"/>
      <c r="B122" s="178">
        <f>SUM('C'!E391:E419)/4</f>
        <v>2</v>
      </c>
      <c r="C122" s="339"/>
      <c r="D122" s="48"/>
      <c r="E122" s="48"/>
      <c r="F122" s="48"/>
      <c r="G122" s="48"/>
      <c r="H122" s="198"/>
      <c r="I122" s="48"/>
      <c r="J122" s="48"/>
      <c r="K122" s="48"/>
      <c r="L122" s="48"/>
      <c r="M122" s="48"/>
      <c r="N122" s="12"/>
      <c r="O122" s="37"/>
    </row>
    <row r="123" spans="1:15" outlineLevel="1">
      <c r="A123" s="344"/>
      <c r="B123" s="71"/>
      <c r="C123" s="339"/>
      <c r="D123" s="48"/>
      <c r="E123" s="48"/>
      <c r="F123" s="48"/>
      <c r="G123" s="48"/>
      <c r="H123" s="198"/>
      <c r="I123" s="48"/>
      <c r="J123" s="48"/>
      <c r="K123" s="48"/>
      <c r="L123" s="48"/>
      <c r="M123" s="48"/>
      <c r="N123" s="12"/>
      <c r="O123" s="37"/>
    </row>
    <row r="124" spans="1:15" outlineLevel="1">
      <c r="A124" s="344"/>
      <c r="B124" s="71"/>
      <c r="C124" s="339"/>
      <c r="D124" s="48"/>
      <c r="E124" s="48"/>
      <c r="F124" s="48"/>
      <c r="G124" s="48"/>
      <c r="H124" s="198"/>
      <c r="I124" s="48"/>
      <c r="J124" s="48"/>
      <c r="K124" s="48"/>
      <c r="L124" s="48"/>
      <c r="M124" s="48"/>
      <c r="N124" s="12"/>
      <c r="O124" s="37"/>
    </row>
    <row r="125" spans="1:15" outlineLevel="1">
      <c r="A125" s="344"/>
      <c r="B125" s="230"/>
      <c r="C125" s="339"/>
      <c r="D125" s="48"/>
      <c r="E125" s="48"/>
      <c r="F125" s="48"/>
      <c r="G125" s="48"/>
      <c r="H125" s="198"/>
      <c r="I125" s="48"/>
      <c r="J125" s="48"/>
      <c r="K125" s="48"/>
      <c r="L125" s="48"/>
      <c r="M125" s="48"/>
      <c r="N125" s="12"/>
      <c r="O125" s="37"/>
    </row>
    <row r="126" spans="1:15" outlineLevel="1">
      <c r="A126" s="344"/>
      <c r="B126" s="71"/>
      <c r="C126" s="339"/>
      <c r="D126" s="48"/>
      <c r="E126" s="48"/>
      <c r="F126" s="48"/>
      <c r="G126" s="48"/>
      <c r="H126" s="198"/>
      <c r="I126" s="48"/>
      <c r="J126" s="48"/>
      <c r="K126" s="48"/>
      <c r="L126" s="48"/>
      <c r="M126" s="48"/>
      <c r="N126" s="12"/>
      <c r="O126" s="37"/>
    </row>
    <row r="127" spans="1:15" outlineLevel="1">
      <c r="A127" s="345"/>
      <c r="B127" s="154"/>
      <c r="C127" s="340"/>
      <c r="D127" s="48"/>
      <c r="E127" s="48"/>
      <c r="F127" s="48"/>
      <c r="G127" s="48"/>
      <c r="H127" s="198"/>
      <c r="I127" s="48"/>
      <c r="J127" s="48"/>
      <c r="K127" s="48"/>
      <c r="L127" s="48"/>
      <c r="M127" s="48"/>
      <c r="N127" s="12"/>
      <c r="O127" s="37"/>
    </row>
    <row r="128" spans="1:15">
      <c r="A128" s="30"/>
      <c r="B128" s="30"/>
      <c r="C128" s="30"/>
      <c r="D128" s="30"/>
      <c r="E128" s="30"/>
      <c r="F128" s="30"/>
      <c r="G128" s="30"/>
      <c r="H128" s="199"/>
      <c r="I128" s="30"/>
      <c r="J128" s="30"/>
      <c r="K128" s="30"/>
      <c r="L128" s="30"/>
      <c r="M128" s="30"/>
      <c r="N128" s="30"/>
      <c r="O128" s="37"/>
    </row>
    <row r="129" spans="1:15" ht="20.25" customHeight="1">
      <c r="A129" s="341" t="str">
        <f>'Aree di rischio per processi'!A55</f>
        <v>C.2.2.1 Gestione domande brevetti e marchi</v>
      </c>
      <c r="B129" s="342"/>
      <c r="C129" s="342"/>
      <c r="D129" s="342"/>
      <c r="E129" s="153"/>
      <c r="F129" s="46"/>
      <c r="G129" s="47" t="str">
        <f>IF(B132=0,"--",IF(C132&lt;10,"Basso",IF(C132&lt;18,"Medio",IF(C132&lt;25.1,"Alto",""))))</f>
        <v>Basso</v>
      </c>
      <c r="H129" s="189">
        <f>C132</f>
        <v>4.666666666666667</v>
      </c>
      <c r="I129" s="30"/>
      <c r="J129" s="30"/>
      <c r="K129" s="30"/>
      <c r="L129" s="30"/>
      <c r="M129" s="30"/>
      <c r="N129" s="30"/>
      <c r="O129" s="37"/>
    </row>
    <row r="130" spans="1:15" ht="51" customHeight="1" outlineLevel="1">
      <c r="A130" s="343" t="str">
        <f>A129</f>
        <v>C.2.2.1 Gestione domande brevetti e marchi</v>
      </c>
      <c r="B130" s="346" t="s">
        <v>134</v>
      </c>
      <c r="C130" s="347"/>
      <c r="D130" s="146" t="s">
        <v>298</v>
      </c>
      <c r="E130" s="14" t="s">
        <v>274</v>
      </c>
      <c r="F130" s="146" t="s">
        <v>273</v>
      </c>
      <c r="G130" s="188" t="s">
        <v>0</v>
      </c>
      <c r="H130" s="350" t="s">
        <v>422</v>
      </c>
      <c r="I130" s="337"/>
      <c r="J130" s="353" t="s">
        <v>423</v>
      </c>
      <c r="K130" s="337"/>
      <c r="L130" s="358" t="s">
        <v>157</v>
      </c>
      <c r="M130" s="358" t="s">
        <v>158</v>
      </c>
      <c r="N130" s="337" t="s">
        <v>133</v>
      </c>
      <c r="O130" s="37"/>
    </row>
    <row r="131" spans="1:15" outlineLevel="1">
      <c r="A131" s="344"/>
      <c r="B131" s="348"/>
      <c r="C131" s="349"/>
      <c r="D131" s="28" t="s">
        <v>425</v>
      </c>
      <c r="E131" s="28" t="s">
        <v>420</v>
      </c>
      <c r="F131" s="28" t="s">
        <v>421</v>
      </c>
      <c r="G131" s="28" t="s">
        <v>420</v>
      </c>
      <c r="H131" s="197" t="s">
        <v>2</v>
      </c>
      <c r="I131" s="39" t="s">
        <v>3</v>
      </c>
      <c r="J131" s="39" t="s">
        <v>2</v>
      </c>
      <c r="K131" s="39" t="s">
        <v>3</v>
      </c>
      <c r="L131" s="350"/>
      <c r="M131" s="350"/>
      <c r="N131" s="337"/>
      <c r="O131" s="37"/>
    </row>
    <row r="132" spans="1:15" ht="153" outlineLevel="1">
      <c r="A132" s="344"/>
      <c r="B132" s="176" t="s">
        <v>155</v>
      </c>
      <c r="C132" s="338">
        <f>B133*B136</f>
        <v>4.666666666666667</v>
      </c>
      <c r="D132" s="48"/>
      <c r="E132" s="48" t="s">
        <v>336</v>
      </c>
      <c r="F132" s="48" t="str">
        <f>VLOOKUP(E132,'Catalogo rischi'!$A$82:$B$92,2,FALSE)</f>
        <v>CR.5 Elusione delle procedure di svolgimento dell'attività e di controllo</v>
      </c>
      <c r="G132" s="48" t="s">
        <v>130</v>
      </c>
      <c r="H132" s="198" t="s">
        <v>398</v>
      </c>
      <c r="I132" s="48" t="s">
        <v>164</v>
      </c>
      <c r="J132" s="48" t="s">
        <v>388</v>
      </c>
      <c r="K132" s="48"/>
      <c r="L132" s="48" t="s">
        <v>771</v>
      </c>
      <c r="M132" s="48" t="s">
        <v>772</v>
      </c>
      <c r="N132" s="12" t="s">
        <v>763</v>
      </c>
      <c r="O132" s="37"/>
    </row>
    <row r="133" spans="1:15" outlineLevel="1">
      <c r="A133" s="344"/>
      <c r="B133" s="177">
        <f>SUM('C'!B440:B481)/6</f>
        <v>2.3333333333333335</v>
      </c>
      <c r="C133" s="339"/>
      <c r="D133" s="48"/>
      <c r="E133" s="48"/>
      <c r="F133" s="48"/>
      <c r="G133" s="48"/>
      <c r="H133" s="198"/>
      <c r="I133" s="48"/>
      <c r="J133" s="48"/>
      <c r="K133" s="48"/>
      <c r="L133" s="48"/>
      <c r="M133" s="48"/>
      <c r="N133" s="12"/>
      <c r="O133" s="37"/>
    </row>
    <row r="134" spans="1:15" outlineLevel="1">
      <c r="A134" s="344"/>
      <c r="B134" s="179"/>
      <c r="C134" s="339"/>
      <c r="D134" s="48"/>
      <c r="E134" s="48"/>
      <c r="F134" s="48"/>
      <c r="G134" s="48"/>
      <c r="H134" s="198"/>
      <c r="I134" s="48"/>
      <c r="J134" s="48"/>
      <c r="K134" s="48"/>
      <c r="L134" s="48"/>
      <c r="M134" s="48"/>
      <c r="N134" s="12"/>
      <c r="O134" s="37"/>
    </row>
    <row r="135" spans="1:15" outlineLevel="1">
      <c r="A135" s="344"/>
      <c r="B135" s="179" t="s">
        <v>101</v>
      </c>
      <c r="C135" s="339"/>
      <c r="D135" s="48"/>
      <c r="E135" s="48"/>
      <c r="F135" s="48"/>
      <c r="G135" s="48"/>
      <c r="H135" s="198"/>
      <c r="I135" s="48"/>
      <c r="J135" s="48"/>
      <c r="K135" s="48"/>
      <c r="L135" s="48"/>
      <c r="M135" s="48"/>
      <c r="N135" s="12"/>
      <c r="O135" s="37"/>
    </row>
    <row r="136" spans="1:15" outlineLevel="1">
      <c r="A136" s="344"/>
      <c r="B136" s="178">
        <f>SUM('C'!E440:E468)/4</f>
        <v>2</v>
      </c>
      <c r="C136" s="339"/>
      <c r="D136" s="48"/>
      <c r="E136" s="48"/>
      <c r="F136" s="48"/>
      <c r="G136" s="48"/>
      <c r="H136" s="198"/>
      <c r="I136" s="48"/>
      <c r="J136" s="48"/>
      <c r="K136" s="48"/>
      <c r="L136" s="48"/>
      <c r="M136" s="48"/>
      <c r="N136" s="12"/>
      <c r="O136" s="37"/>
    </row>
    <row r="137" spans="1:15" outlineLevel="1">
      <c r="A137" s="344"/>
      <c r="B137" s="71"/>
      <c r="C137" s="339"/>
      <c r="D137" s="48"/>
      <c r="E137" s="48"/>
      <c r="F137" s="48"/>
      <c r="G137" s="48"/>
      <c r="H137" s="198"/>
      <c r="I137" s="48"/>
      <c r="J137" s="48"/>
      <c r="K137" s="48"/>
      <c r="L137" s="48"/>
      <c r="M137" s="48"/>
      <c r="N137" s="12"/>
      <c r="O137" s="37"/>
    </row>
    <row r="138" spans="1:15" outlineLevel="1">
      <c r="A138" s="344"/>
      <c r="B138" s="71"/>
      <c r="C138" s="339"/>
      <c r="D138" s="48"/>
      <c r="E138" s="48"/>
      <c r="F138" s="48"/>
      <c r="G138" s="48"/>
      <c r="H138" s="198"/>
      <c r="I138" s="48"/>
      <c r="J138" s="48"/>
      <c r="K138" s="48"/>
      <c r="L138" s="48"/>
      <c r="M138" s="48"/>
      <c r="N138" s="12"/>
      <c r="O138" s="37"/>
    </row>
    <row r="139" spans="1:15" outlineLevel="1">
      <c r="A139" s="344"/>
      <c r="B139" s="230"/>
      <c r="C139" s="339"/>
      <c r="D139" s="48"/>
      <c r="E139" s="48"/>
      <c r="F139" s="48"/>
      <c r="G139" s="48"/>
      <c r="H139" s="198"/>
      <c r="I139" s="48"/>
      <c r="J139" s="48"/>
      <c r="K139" s="48"/>
      <c r="L139" s="48"/>
      <c r="M139" s="48"/>
      <c r="N139" s="12"/>
      <c r="O139" s="37"/>
    </row>
    <row r="140" spans="1:15" outlineLevel="1">
      <c r="A140" s="344"/>
      <c r="B140" s="71"/>
      <c r="C140" s="339"/>
      <c r="D140" s="48"/>
      <c r="E140" s="48"/>
      <c r="F140" s="48"/>
      <c r="G140" s="48"/>
      <c r="H140" s="198"/>
      <c r="I140" s="48"/>
      <c r="J140" s="48"/>
      <c r="K140" s="48"/>
      <c r="L140" s="48"/>
      <c r="M140" s="48"/>
      <c r="N140" s="12"/>
      <c r="O140" s="37"/>
    </row>
    <row r="141" spans="1:15" outlineLevel="1">
      <c r="A141" s="345"/>
      <c r="B141" s="154"/>
      <c r="C141" s="340"/>
      <c r="D141" s="48"/>
      <c r="E141" s="48"/>
      <c r="F141" s="48"/>
      <c r="G141" s="48"/>
      <c r="H141" s="198"/>
      <c r="I141" s="48"/>
      <c r="J141" s="48"/>
      <c r="K141" s="48"/>
      <c r="L141" s="48"/>
      <c r="M141" s="48"/>
      <c r="N141" s="12"/>
      <c r="O141" s="37"/>
    </row>
    <row r="142" spans="1:15">
      <c r="A142" s="30"/>
      <c r="B142" s="30"/>
      <c r="C142" s="30"/>
      <c r="D142" s="30"/>
      <c r="E142" s="30"/>
      <c r="F142" s="30"/>
      <c r="G142" s="30"/>
      <c r="H142" s="199"/>
      <c r="I142" s="30"/>
      <c r="J142" s="30"/>
      <c r="K142" s="30"/>
      <c r="L142" s="30"/>
      <c r="M142" s="30"/>
      <c r="N142" s="30"/>
      <c r="O142" s="37"/>
    </row>
    <row r="143" spans="1:15" ht="20.25" customHeight="1">
      <c r="A143" s="341" t="str">
        <f>'Aree di rischio per processi'!A56</f>
        <v>C.2.2.2 Rilascio attestati brevetti e marchi</v>
      </c>
      <c r="B143" s="342"/>
      <c r="C143" s="342"/>
      <c r="D143" s="342"/>
      <c r="E143" s="153"/>
      <c r="F143" s="46"/>
      <c r="G143" s="47" t="str">
        <f>IF(B146=0,"--",IF(C146&lt;10,"Basso",IF(C146&lt;18,"Medio",IF(C146&lt;25.1,"Alto",""))))</f>
        <v>Basso</v>
      </c>
      <c r="H143" s="189">
        <f>C146</f>
        <v>4.666666666666667</v>
      </c>
      <c r="I143" s="30"/>
      <c r="J143" s="30"/>
      <c r="K143" s="30"/>
      <c r="L143" s="30"/>
      <c r="M143" s="30"/>
      <c r="N143" s="30"/>
      <c r="O143" s="37"/>
    </row>
    <row r="144" spans="1:15" ht="51" customHeight="1" outlineLevel="1">
      <c r="A144" s="343" t="str">
        <f>A143</f>
        <v>C.2.2.2 Rilascio attestati brevetti e marchi</v>
      </c>
      <c r="B144" s="346" t="s">
        <v>134</v>
      </c>
      <c r="C144" s="347"/>
      <c r="D144" s="146" t="s">
        <v>298</v>
      </c>
      <c r="E144" s="14" t="s">
        <v>274</v>
      </c>
      <c r="F144" s="146" t="s">
        <v>273</v>
      </c>
      <c r="G144" s="188" t="s">
        <v>0</v>
      </c>
      <c r="H144" s="350" t="s">
        <v>422</v>
      </c>
      <c r="I144" s="337"/>
      <c r="J144" s="353" t="s">
        <v>423</v>
      </c>
      <c r="K144" s="337"/>
      <c r="L144" s="358" t="s">
        <v>157</v>
      </c>
      <c r="M144" s="358" t="s">
        <v>158</v>
      </c>
      <c r="N144" s="337" t="s">
        <v>133</v>
      </c>
      <c r="O144" s="37"/>
    </row>
    <row r="145" spans="1:15" outlineLevel="1">
      <c r="A145" s="344"/>
      <c r="B145" s="348"/>
      <c r="C145" s="349"/>
      <c r="D145" s="28" t="s">
        <v>425</v>
      </c>
      <c r="E145" s="28" t="s">
        <v>420</v>
      </c>
      <c r="F145" s="28" t="s">
        <v>421</v>
      </c>
      <c r="G145" s="28" t="s">
        <v>420</v>
      </c>
      <c r="H145" s="197" t="s">
        <v>2</v>
      </c>
      <c r="I145" s="39" t="s">
        <v>3</v>
      </c>
      <c r="J145" s="39" t="s">
        <v>2</v>
      </c>
      <c r="K145" s="39" t="s">
        <v>3</v>
      </c>
      <c r="L145" s="350"/>
      <c r="M145" s="350"/>
      <c r="N145" s="337"/>
      <c r="O145" s="37"/>
    </row>
    <row r="146" spans="1:15" ht="153" outlineLevel="1">
      <c r="A146" s="344"/>
      <c r="B146" s="176" t="s">
        <v>155</v>
      </c>
      <c r="C146" s="338">
        <f>B147*B150</f>
        <v>4.666666666666667</v>
      </c>
      <c r="D146" s="48"/>
      <c r="E146" s="48" t="s">
        <v>341</v>
      </c>
      <c r="F146" s="48" t="str">
        <f>VLOOKUP(E146,'Catalogo rischi'!$A$82:$B$92,2,FALSE)</f>
        <v>CR.7 Atti illeciti</v>
      </c>
      <c r="G146" s="48" t="s">
        <v>130</v>
      </c>
      <c r="H146" s="198" t="s">
        <v>431</v>
      </c>
      <c r="I146" s="48" t="s">
        <v>164</v>
      </c>
      <c r="J146" s="48" t="s">
        <v>388</v>
      </c>
      <c r="K146" s="48" t="s">
        <v>382</v>
      </c>
      <c r="L146" s="48" t="s">
        <v>773</v>
      </c>
      <c r="M146" s="48" t="s">
        <v>774</v>
      </c>
      <c r="N146" s="12" t="s">
        <v>775</v>
      </c>
      <c r="O146" s="37"/>
    </row>
    <row r="147" spans="1:15" outlineLevel="1">
      <c r="A147" s="344"/>
      <c r="B147" s="177">
        <f>SUM('C'!B488:B529)/6</f>
        <v>2.3333333333333335</v>
      </c>
      <c r="C147" s="339"/>
      <c r="D147" s="48"/>
      <c r="E147" s="48"/>
      <c r="F147" s="48"/>
      <c r="G147" s="48"/>
      <c r="H147" s="198"/>
      <c r="I147" s="48"/>
      <c r="J147" s="48"/>
      <c r="K147" s="48"/>
      <c r="L147" s="48"/>
      <c r="M147" s="48"/>
      <c r="N147" s="12"/>
      <c r="O147" s="37"/>
    </row>
    <row r="148" spans="1:15" outlineLevel="1">
      <c r="A148" s="344"/>
      <c r="B148" s="179"/>
      <c r="C148" s="339"/>
      <c r="D148" s="48"/>
      <c r="E148" s="48"/>
      <c r="F148" s="48"/>
      <c r="G148" s="48"/>
      <c r="H148" s="198"/>
      <c r="I148" s="48"/>
      <c r="J148" s="48"/>
      <c r="K148" s="48"/>
      <c r="L148" s="48"/>
      <c r="M148" s="48"/>
      <c r="N148" s="12"/>
      <c r="O148" s="37"/>
    </row>
    <row r="149" spans="1:15" outlineLevel="1">
      <c r="A149" s="344"/>
      <c r="B149" s="179" t="s">
        <v>101</v>
      </c>
      <c r="C149" s="339"/>
      <c r="D149" s="48"/>
      <c r="E149" s="48"/>
      <c r="F149" s="48"/>
      <c r="G149" s="48"/>
      <c r="H149" s="198"/>
      <c r="I149" s="48"/>
      <c r="J149" s="48"/>
      <c r="K149" s="48"/>
      <c r="L149" s="48"/>
      <c r="M149" s="48"/>
      <c r="N149" s="12"/>
      <c r="O149" s="37"/>
    </row>
    <row r="150" spans="1:15" outlineLevel="1">
      <c r="A150" s="344"/>
      <c r="B150" s="178">
        <f>SUM('C'!E488:E516)/4</f>
        <v>2</v>
      </c>
      <c r="C150" s="339"/>
      <c r="D150" s="48"/>
      <c r="E150" s="48"/>
      <c r="F150" s="48"/>
      <c r="G150" s="48"/>
      <c r="H150" s="198"/>
      <c r="I150" s="48"/>
      <c r="J150" s="48"/>
      <c r="K150" s="48"/>
      <c r="L150" s="48"/>
      <c r="M150" s="48"/>
      <c r="N150" s="12"/>
      <c r="O150" s="37"/>
    </row>
    <row r="151" spans="1:15" outlineLevel="1">
      <c r="A151" s="344"/>
      <c r="B151" s="71"/>
      <c r="C151" s="339"/>
      <c r="D151" s="48"/>
      <c r="E151" s="48"/>
      <c r="F151" s="48"/>
      <c r="G151" s="48"/>
      <c r="H151" s="198"/>
      <c r="I151" s="48"/>
      <c r="J151" s="48"/>
      <c r="K151" s="48"/>
      <c r="L151" s="48"/>
      <c r="M151" s="48"/>
      <c r="N151" s="12"/>
      <c r="O151" s="37"/>
    </row>
    <row r="152" spans="1:15" outlineLevel="1">
      <c r="A152" s="344"/>
      <c r="B152" s="71"/>
      <c r="C152" s="339"/>
      <c r="D152" s="48"/>
      <c r="E152" s="48"/>
      <c r="F152" s="48"/>
      <c r="G152" s="48"/>
      <c r="H152" s="198"/>
      <c r="I152" s="48"/>
      <c r="J152" s="48"/>
      <c r="K152" s="48"/>
      <c r="L152" s="48"/>
      <c r="M152" s="48"/>
      <c r="N152" s="12"/>
      <c r="O152" s="37"/>
    </row>
    <row r="153" spans="1:15" outlineLevel="1">
      <c r="A153" s="344"/>
      <c r="B153" s="230"/>
      <c r="C153" s="339"/>
      <c r="D153" s="48"/>
      <c r="E153" s="48"/>
      <c r="F153" s="48"/>
      <c r="G153" s="48"/>
      <c r="H153" s="198"/>
      <c r="I153" s="48"/>
      <c r="J153" s="48"/>
      <c r="K153" s="48"/>
      <c r="L153" s="48"/>
      <c r="M153" s="48"/>
      <c r="N153" s="12"/>
      <c r="O153" s="37"/>
    </row>
    <row r="154" spans="1:15" outlineLevel="1">
      <c r="A154" s="344"/>
      <c r="B154" s="71"/>
      <c r="C154" s="339"/>
      <c r="D154" s="48"/>
      <c r="E154" s="48"/>
      <c r="F154" s="48"/>
      <c r="G154" s="48"/>
      <c r="H154" s="198"/>
      <c r="I154" s="48"/>
      <c r="J154" s="48"/>
      <c r="K154" s="48"/>
      <c r="L154" s="48"/>
      <c r="M154" s="48"/>
      <c r="N154" s="12"/>
      <c r="O154" s="37"/>
    </row>
    <row r="155" spans="1:15" outlineLevel="1">
      <c r="A155" s="345"/>
      <c r="B155" s="154"/>
      <c r="C155" s="340"/>
      <c r="D155" s="48"/>
      <c r="E155" s="48"/>
      <c r="F155" s="48"/>
      <c r="G155" s="48"/>
      <c r="H155" s="198"/>
      <c r="I155" s="48"/>
      <c r="J155" s="48"/>
      <c r="K155" s="48"/>
      <c r="L155" s="48"/>
      <c r="M155" s="48"/>
      <c r="N155" s="12"/>
      <c r="O155" s="37"/>
    </row>
    <row r="156" spans="1:15">
      <c r="A156" s="30"/>
      <c r="B156" s="30"/>
      <c r="C156" s="30"/>
      <c r="D156" s="30"/>
      <c r="E156" s="30"/>
      <c r="F156" s="30"/>
      <c r="G156" s="30"/>
      <c r="H156" s="199"/>
      <c r="I156" s="30"/>
      <c r="J156" s="30"/>
      <c r="K156" s="30"/>
      <c r="L156" s="30"/>
      <c r="M156" s="30"/>
      <c r="N156" s="30"/>
      <c r="O156" s="37"/>
    </row>
    <row r="157" spans="1:15" ht="39.75" customHeight="1">
      <c r="A157" s="341" t="str">
        <f>'Aree di rischio per processi'!A58</f>
        <v>C.2.5.1 Attività in materia di metrologia legale</v>
      </c>
      <c r="B157" s="342"/>
      <c r="C157" s="342"/>
      <c r="D157" s="342"/>
      <c r="E157" s="153"/>
      <c r="F157" s="46"/>
      <c r="G157" s="47" t="str">
        <f>IF(B160=0,"--",IF(C160&lt;10,"Basso",IF(C160&lt;18,"Medio",IF(C160&lt;25.1,"Alto",""))))</f>
        <v>Basso</v>
      </c>
      <c r="H157" s="189">
        <f>C160</f>
        <v>6.25</v>
      </c>
      <c r="I157" s="30"/>
      <c r="J157" s="30"/>
      <c r="K157" s="30"/>
      <c r="L157" s="30"/>
      <c r="M157" s="30"/>
      <c r="N157" s="30"/>
      <c r="O157" s="37"/>
    </row>
    <row r="158" spans="1:15" ht="51" customHeight="1" outlineLevel="1">
      <c r="A158" s="343" t="str">
        <f>A157</f>
        <v>C.2.5.1 Attività in materia di metrologia legale</v>
      </c>
      <c r="B158" s="346" t="s">
        <v>134</v>
      </c>
      <c r="C158" s="347"/>
      <c r="D158" s="146" t="s">
        <v>298</v>
      </c>
      <c r="E158" s="14" t="s">
        <v>274</v>
      </c>
      <c r="F158" s="146" t="s">
        <v>273</v>
      </c>
      <c r="G158" s="188" t="s">
        <v>0</v>
      </c>
      <c r="H158" s="350" t="s">
        <v>422</v>
      </c>
      <c r="I158" s="337"/>
      <c r="J158" s="353" t="s">
        <v>423</v>
      </c>
      <c r="K158" s="337"/>
      <c r="L158" s="358" t="s">
        <v>157</v>
      </c>
      <c r="M158" s="358" t="s">
        <v>158</v>
      </c>
      <c r="N158" s="337" t="s">
        <v>133</v>
      </c>
      <c r="O158" s="37"/>
    </row>
    <row r="159" spans="1:15" outlineLevel="1">
      <c r="A159" s="344"/>
      <c r="B159" s="348"/>
      <c r="C159" s="349"/>
      <c r="D159" s="28" t="s">
        <v>425</v>
      </c>
      <c r="E159" s="28" t="s">
        <v>420</v>
      </c>
      <c r="F159" s="28" t="s">
        <v>421</v>
      </c>
      <c r="G159" s="28" t="s">
        <v>420</v>
      </c>
      <c r="H159" s="197" t="s">
        <v>2</v>
      </c>
      <c r="I159" s="39" t="s">
        <v>3</v>
      </c>
      <c r="J159" s="39" t="s">
        <v>2</v>
      </c>
      <c r="K159" s="39" t="s">
        <v>3</v>
      </c>
      <c r="L159" s="350"/>
      <c r="M159" s="350"/>
      <c r="N159" s="337"/>
      <c r="O159" s="37"/>
    </row>
    <row r="160" spans="1:15" ht="171" customHeight="1" outlineLevel="1">
      <c r="A160" s="344"/>
      <c r="B160" s="176" t="s">
        <v>155</v>
      </c>
      <c r="C160" s="338">
        <f>B161*B164</f>
        <v>6.25</v>
      </c>
      <c r="D160" s="48"/>
      <c r="E160" s="48" t="s">
        <v>341</v>
      </c>
      <c r="F160" s="48" t="str">
        <f>VLOOKUP(E160,'Catalogo rischi'!$A$82:$B$92,2,FALSE)</f>
        <v>CR.7 Atti illeciti</v>
      </c>
      <c r="G160" s="48" t="s">
        <v>130</v>
      </c>
      <c r="H160" s="198" t="s">
        <v>431</v>
      </c>
      <c r="I160" s="48" t="s">
        <v>164</v>
      </c>
      <c r="J160" s="48" t="s">
        <v>388</v>
      </c>
      <c r="K160" s="48" t="s">
        <v>382</v>
      </c>
      <c r="L160" s="48" t="s">
        <v>776</v>
      </c>
      <c r="M160" s="48" t="s">
        <v>777</v>
      </c>
      <c r="N160" s="12" t="s">
        <v>775</v>
      </c>
      <c r="O160" s="37"/>
    </row>
    <row r="161" spans="1:15" outlineLevel="1">
      <c r="A161" s="344"/>
      <c r="B161" s="177">
        <f>SUM('C'!B536:B577)/6</f>
        <v>2.5</v>
      </c>
      <c r="C161" s="339"/>
      <c r="D161" s="48"/>
      <c r="E161" s="48"/>
      <c r="F161" s="48"/>
      <c r="G161" s="48"/>
      <c r="H161" s="198"/>
      <c r="I161" s="48"/>
      <c r="J161" s="48"/>
      <c r="K161" s="48"/>
      <c r="L161" s="48"/>
      <c r="M161" s="48"/>
      <c r="N161" s="12"/>
      <c r="O161" s="37"/>
    </row>
    <row r="162" spans="1:15" outlineLevel="1">
      <c r="A162" s="344"/>
      <c r="B162" s="179"/>
      <c r="C162" s="339"/>
      <c r="D162" s="48"/>
      <c r="E162" s="48"/>
      <c r="F162" s="48"/>
      <c r="G162" s="48"/>
      <c r="H162" s="198"/>
      <c r="I162" s="48"/>
      <c r="J162" s="48"/>
      <c r="K162" s="48"/>
      <c r="L162" s="48"/>
      <c r="M162" s="48"/>
      <c r="N162" s="12"/>
      <c r="O162" s="37"/>
    </row>
    <row r="163" spans="1:15" outlineLevel="1">
      <c r="A163" s="344"/>
      <c r="B163" s="179" t="s">
        <v>101</v>
      </c>
      <c r="C163" s="339"/>
      <c r="D163" s="48"/>
      <c r="E163" s="48"/>
      <c r="F163" s="48"/>
      <c r="G163" s="48"/>
      <c r="H163" s="198"/>
      <c r="I163" s="48"/>
      <c r="J163" s="48"/>
      <c r="K163" s="48"/>
      <c r="L163" s="48"/>
      <c r="M163" s="48"/>
      <c r="N163" s="12"/>
      <c r="O163" s="37"/>
    </row>
    <row r="164" spans="1:15" outlineLevel="1">
      <c r="A164" s="344"/>
      <c r="B164" s="178">
        <f>SUM('C'!E536:E564)/4</f>
        <v>2.5</v>
      </c>
      <c r="C164" s="339"/>
      <c r="D164" s="48"/>
      <c r="E164" s="48"/>
      <c r="F164" s="48"/>
      <c r="G164" s="48"/>
      <c r="H164" s="198"/>
      <c r="I164" s="48"/>
      <c r="J164" s="48"/>
      <c r="K164" s="48"/>
      <c r="L164" s="48"/>
      <c r="M164" s="48"/>
      <c r="N164" s="12"/>
      <c r="O164" s="37"/>
    </row>
    <row r="165" spans="1:15" outlineLevel="1">
      <c r="A165" s="344"/>
      <c r="B165" s="71"/>
      <c r="C165" s="339"/>
      <c r="D165" s="48"/>
      <c r="E165" s="48"/>
      <c r="F165" s="48"/>
      <c r="G165" s="48"/>
      <c r="H165" s="198"/>
      <c r="I165" s="48"/>
      <c r="J165" s="48"/>
      <c r="K165" s="48"/>
      <c r="L165" s="48"/>
      <c r="M165" s="48"/>
      <c r="N165" s="12"/>
      <c r="O165" s="37"/>
    </row>
    <row r="166" spans="1:15" outlineLevel="1">
      <c r="A166" s="344"/>
      <c r="B166" s="71"/>
      <c r="C166" s="339"/>
      <c r="D166" s="48"/>
      <c r="E166" s="48"/>
      <c r="F166" s="48"/>
      <c r="G166" s="48"/>
      <c r="H166" s="198"/>
      <c r="I166" s="48"/>
      <c r="J166" s="48"/>
      <c r="K166" s="48"/>
      <c r="L166" s="48"/>
      <c r="M166" s="48"/>
      <c r="N166" s="12"/>
      <c r="O166" s="37"/>
    </row>
    <row r="167" spans="1:15" outlineLevel="1">
      <c r="A167" s="344"/>
      <c r="B167" s="230"/>
      <c r="C167" s="339"/>
      <c r="D167" s="48"/>
      <c r="E167" s="48"/>
      <c r="F167" s="48"/>
      <c r="G167" s="48"/>
      <c r="H167" s="198"/>
      <c r="I167" s="48"/>
      <c r="J167" s="48"/>
      <c r="K167" s="48"/>
      <c r="L167" s="48"/>
      <c r="M167" s="48"/>
      <c r="N167" s="12"/>
      <c r="O167" s="37"/>
    </row>
    <row r="168" spans="1:15" outlineLevel="1">
      <c r="A168" s="344"/>
      <c r="B168" s="71"/>
      <c r="C168" s="339"/>
      <c r="D168" s="48"/>
      <c r="E168" s="48"/>
      <c r="F168" s="48"/>
      <c r="G168" s="48"/>
      <c r="H168" s="198"/>
      <c r="I168" s="48"/>
      <c r="J168" s="48"/>
      <c r="K168" s="48"/>
      <c r="L168" s="48"/>
      <c r="M168" s="48"/>
      <c r="N168" s="12"/>
      <c r="O168" s="37"/>
    </row>
    <row r="169" spans="1:15" outlineLevel="1">
      <c r="A169" s="345"/>
      <c r="B169" s="154"/>
      <c r="C169" s="340"/>
      <c r="D169" s="48"/>
      <c r="E169" s="48"/>
      <c r="F169" s="48"/>
      <c r="G169" s="48"/>
      <c r="H169" s="198"/>
      <c r="I169" s="48"/>
      <c r="J169" s="48"/>
      <c r="K169" s="48"/>
      <c r="L169" s="48"/>
      <c r="M169" s="48"/>
      <c r="N169" s="12"/>
      <c r="O169" s="37"/>
    </row>
    <row r="170" spans="1:15">
      <c r="A170" s="30"/>
      <c r="B170" s="30"/>
      <c r="C170" s="30"/>
      <c r="D170" s="30"/>
      <c r="E170" s="30"/>
      <c r="F170" s="30"/>
      <c r="G170" s="30"/>
      <c r="H170" s="199"/>
      <c r="I170" s="30"/>
      <c r="J170" s="30"/>
      <c r="K170" s="30"/>
      <c r="L170" s="30"/>
      <c r="M170" s="30"/>
      <c r="N170" s="30"/>
      <c r="O170" s="37"/>
    </row>
    <row r="172" spans="1:15" ht="20.25" customHeight="1"/>
  </sheetData>
  <mergeCells count="109">
    <mergeCell ref="N144:N145"/>
    <mergeCell ref="N158:N159"/>
    <mergeCell ref="N74:N75"/>
    <mergeCell ref="N88:N89"/>
    <mergeCell ref="N102:N103"/>
    <mergeCell ref="N116:N117"/>
    <mergeCell ref="N130:N131"/>
    <mergeCell ref="N4:N5"/>
    <mergeCell ref="N18:N19"/>
    <mergeCell ref="N32:N33"/>
    <mergeCell ref="N46:N47"/>
    <mergeCell ref="N60:N61"/>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L74:L75"/>
    <mergeCell ref="M74:M75"/>
    <mergeCell ref="A74:A85"/>
    <mergeCell ref="H74:I74"/>
    <mergeCell ref="J74:K74"/>
    <mergeCell ref="C76:C85"/>
    <mergeCell ref="B74:C75"/>
    <mergeCell ref="L60:L61"/>
    <mergeCell ref="M60:M61"/>
    <mergeCell ref="A60:A71"/>
    <mergeCell ref="H60:I60"/>
    <mergeCell ref="J60:K60"/>
    <mergeCell ref="C62:C71"/>
    <mergeCell ref="L46:L47"/>
    <mergeCell ref="M46:M47"/>
    <mergeCell ref="A46:A57"/>
    <mergeCell ref="H46:I46"/>
    <mergeCell ref="J46:K46"/>
    <mergeCell ref="C48:C57"/>
    <mergeCell ref="H32:I32"/>
    <mergeCell ref="J32:K32"/>
    <mergeCell ref="C34:C43"/>
    <mergeCell ref="H4:I4"/>
    <mergeCell ref="J4:K4"/>
    <mergeCell ref="C20:C29"/>
    <mergeCell ref="A18:A29"/>
    <mergeCell ref="H18:I18"/>
    <mergeCell ref="J18:K18"/>
    <mergeCell ref="L18:L19"/>
    <mergeCell ref="L32:L33"/>
    <mergeCell ref="M32:M33"/>
    <mergeCell ref="L4:L5"/>
    <mergeCell ref="M4:M5"/>
    <mergeCell ref="M18:M19"/>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dataValidations count="13">
    <dataValidation type="list" showInputMessage="1" showErrorMessage="1" sqref="E6:E10">
      <formula1>$A$74:$A$84</formula1>
    </dataValidation>
    <dataValidation type="list" showInputMessage="1" showErrorMessage="1" sqref="E11">
      <formula1>$A$74:$A$84</formula1>
    </dataValidation>
    <dataValidation type="list" showInputMessage="1" showErrorMessage="1" sqref="E20:E25">
      <formula1>$A$74:$A$84</formula1>
    </dataValidation>
    <dataValidation type="list" showInputMessage="1" showErrorMessage="1" sqref="E34:E39">
      <formula1>$A$74:$A$84</formula1>
    </dataValidation>
    <dataValidation type="list" showInputMessage="1" showErrorMessage="1" sqref="E48:E53">
      <formula1>$A$74:$A$84</formula1>
    </dataValidation>
    <dataValidation type="list" showInputMessage="1" showErrorMessage="1" sqref="E62:E67">
      <formula1>$A$74:$A$84</formula1>
    </dataValidation>
    <dataValidation type="list" showInputMessage="1" showErrorMessage="1" sqref="E76:E81">
      <formula1>$A$74:$A$84</formula1>
    </dataValidation>
    <dataValidation type="list" showInputMessage="1" showErrorMessage="1" sqref="E90:E95">
      <formula1>$A$74:$A$84</formula1>
    </dataValidation>
    <dataValidation type="list" showInputMessage="1" showErrorMessage="1" sqref="E104:E109">
      <formula1>$A$74:$A$84</formula1>
    </dataValidation>
    <dataValidation type="list" showInputMessage="1" showErrorMessage="1" sqref="E118:E123">
      <formula1>$A$74:$A$84</formula1>
    </dataValidation>
    <dataValidation type="list" showInputMessage="1" showErrorMessage="1" sqref="E132:E137">
      <formula1>$A$74:$A$84</formula1>
    </dataValidation>
    <dataValidation type="list" showInputMessage="1" showErrorMessage="1" sqref="E146:E151">
      <formula1>$A$74:$A$84</formula1>
    </dataValidation>
    <dataValidation type="list" showInputMessage="1" showErrorMessage="1" sqref="E160:E165">
      <formula1>$A$74:$A$84</formula1>
    </dataValidation>
  </dataValidations>
  <pageMargins left="0.23622047244094491" right="0.23622047244094491" top="0.74803149606299213" bottom="0.74803149606299213" header="0.31496062992125984" footer="0.31496062992125984"/>
  <pageSetup paperSize="8" scale="64" fitToHeight="0" orientation="landscape" verticalDpi="4294967292" r:id="rId1"/>
  <rowBreaks count="4" manualBreakCount="4">
    <brk id="44" max="16383" man="1"/>
    <brk id="86" max="16383" man="1"/>
    <brk id="114" max="16383" man="1"/>
    <brk id="142"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rischi'!$A$82:$A$92</xm:f>
          </x14:formula1>
          <xm:sqref>F7:F11</xm:sqref>
        </x14:dataValidation>
        <x14:dataValidation type="list" allowBlank="1" showInputMessage="1" showErrorMessage="1">
          <x14:formula1>
            <xm:f>'Aree di rischio per processi'!$D$2:$D$4</xm:f>
          </x14:formula1>
          <xm:sqref>G160:G165 G146:G151 G132:G137 G118:G123 G104:G109 G90:G95 G76:G81 G62:G67 G48:G53 G34:G39 G20:G25 G6:G11</xm:sqref>
        </x14:dataValidation>
        <x14:dataValidation type="list" showInputMessage="1" showErrorMessage="1">
          <x14:formula1>
            <xm:f>Misure!$A$9:$A$27</xm:f>
          </x14:formula1>
          <xm:sqref>H6:H11 H20:H25 H34:H39 H48:H53 H62:H67 H76:H81 H90:H95 H104:H109 H118:H123 H132:H137 H146:H151 H160:H165</xm:sqref>
        </x14:dataValidation>
        <x14:dataValidation type="list" showInputMessage="1" showErrorMessage="1">
          <x14:formula1>
            <xm:f>Misure!$G$9:$G$14</xm:f>
          </x14:formula1>
          <xm:sqref>K160:K165 K146:K151 K136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J6:J11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sheetPr enableFormatConditionsCalculation="0">
    <tabColor rgb="FFFF0000"/>
    <pageSetUpPr fitToPage="1"/>
  </sheetPr>
  <dimension ref="A1:O33"/>
  <sheetViews>
    <sheetView topLeftCell="F1" zoomScaleNormal="100" zoomScalePageLayoutView="90" workbookViewId="0">
      <pane ySplit="2" topLeftCell="A3" activePane="bottomLeft" state="frozen"/>
      <selection activeCell="D34" sqref="D34"/>
      <selection pane="bottomLeft" activeCell="P10" sqref="P10"/>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1" width="20.7109375" style="4" customWidth="1"/>
    <col min="12" max="12" width="18.140625" style="4" customWidth="1"/>
    <col min="13" max="13" width="29.28515625" style="4" customWidth="1"/>
    <col min="14" max="14" width="13.7109375" style="42" customWidth="1"/>
    <col min="15" max="16384" width="10.85546875" style="4"/>
  </cols>
  <sheetData>
    <row r="1" spans="1:15" s="42" customFormat="1" ht="18" customHeight="1">
      <c r="A1" s="23" t="s">
        <v>135</v>
      </c>
      <c r="B1" s="23"/>
      <c r="C1" s="23"/>
      <c r="D1" s="23"/>
      <c r="E1" s="23"/>
      <c r="F1" s="23"/>
      <c r="G1" s="37"/>
      <c r="H1" s="202"/>
      <c r="I1" s="37"/>
      <c r="J1" s="37"/>
      <c r="K1" s="37"/>
      <c r="L1" s="37"/>
      <c r="M1" s="37"/>
      <c r="N1" s="37"/>
      <c r="O1" s="37"/>
    </row>
    <row r="2" spans="1:15" s="45" customFormat="1" ht="46.5" customHeight="1">
      <c r="A2" s="360" t="str">
        <f>'Aree di rischio per processi'!A62</f>
        <v>D) Provvedimenti ampliativi della sfera giuridica dei destinatari con effetto economico diretto ed immediato per il destinatario</v>
      </c>
      <c r="B2" s="360"/>
      <c r="C2" s="360"/>
      <c r="D2" s="360"/>
      <c r="E2" s="360"/>
      <c r="F2" s="360"/>
      <c r="G2" s="44" t="s">
        <v>149</v>
      </c>
      <c r="H2" s="203"/>
      <c r="I2" s="38"/>
      <c r="J2" s="38"/>
      <c r="K2" s="38"/>
      <c r="L2" s="38"/>
      <c r="M2" s="38"/>
      <c r="N2" s="38"/>
      <c r="O2" s="37"/>
    </row>
    <row r="3" spans="1:15" ht="44.25" customHeight="1">
      <c r="A3" s="341" t="str">
        <f>'Aree di rischio per processi'!A64</f>
        <v>D.01 Erogazione di incentivi, sovvenzioni e contributi finanziari a privati</v>
      </c>
      <c r="B3" s="342"/>
      <c r="C3" s="342"/>
      <c r="D3" s="342"/>
      <c r="E3" s="153"/>
      <c r="F3" s="46"/>
      <c r="G3" s="47" t="str">
        <f>IF(B6=0,"--",IF(C6&lt;10,"Basso",IF(C6&lt;18,"Medio",IF(C6&lt;25.1,"Alto",""))))</f>
        <v/>
      </c>
      <c r="H3" s="189">
        <f>C6</f>
        <v>172.125</v>
      </c>
      <c r="I3" s="30"/>
      <c r="J3" s="30"/>
      <c r="K3" s="30"/>
      <c r="L3" s="30"/>
      <c r="M3" s="30"/>
      <c r="N3" s="30"/>
      <c r="O3" s="37"/>
    </row>
    <row r="4" spans="1:15" ht="63.75" customHeight="1" outlineLevel="1">
      <c r="A4" s="343" t="str">
        <f>A3</f>
        <v>D.01 Erogazione di incentivi, sovvenzioni e contributi finanziari a privati</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51" outlineLevel="1">
      <c r="A6" s="344"/>
      <c r="B6" s="176" t="s">
        <v>155</v>
      </c>
      <c r="C6" s="338">
        <f>B7*B10</f>
        <v>172.125</v>
      </c>
      <c r="D6" s="48" t="s">
        <v>494</v>
      </c>
      <c r="E6" s="48" t="str">
        <f>'Catalogo rischi'!A114</f>
        <v>RD.20 individuazione di priorità non coerenti con i documenti di programmmazione dell'ente</v>
      </c>
      <c r="F6" s="48" t="str">
        <f>VLOOKUP(E6,'Catalogo rischi'!$A$95:$B$118,2,FALSE)</f>
        <v>CR.3 Conflitto di interessi</v>
      </c>
      <c r="G6" s="48" t="s">
        <v>132</v>
      </c>
      <c r="H6" s="141"/>
      <c r="I6" s="12"/>
      <c r="K6" s="48" t="s">
        <v>379</v>
      </c>
      <c r="L6" s="141" t="s">
        <v>778</v>
      </c>
      <c r="M6" s="48" t="s">
        <v>779</v>
      </c>
      <c r="N6" s="12" t="s">
        <v>780</v>
      </c>
      <c r="O6" s="37"/>
    </row>
    <row r="7" spans="1:15" ht="38.25" outlineLevel="1">
      <c r="A7" s="344"/>
      <c r="B7" s="177">
        <f>SUM(D!B6:B47)/6</f>
        <v>13.5</v>
      </c>
      <c r="C7" s="339"/>
      <c r="D7" s="48" t="s">
        <v>495</v>
      </c>
      <c r="E7" s="48" t="str">
        <f>'Catalogo rischi'!A110</f>
        <v>RD.16 formulazione di criteri di valutazione non adeguatamente e chiaramente definiti</v>
      </c>
      <c r="F7" s="48" t="str">
        <f>VLOOKUP(E7,'Catalogo rischi'!$A$95:$B$118,2,FALSE)</f>
        <v>CR.2 Assenza di adeguati livelli di trasparenza</v>
      </c>
      <c r="G7" s="48" t="s">
        <v>132</v>
      </c>
      <c r="H7" s="141" t="str">
        <f>Misure!A21</f>
        <v>MO13 - azioni di sensibilizzazione e rapporto con la società civile</v>
      </c>
      <c r="I7" s="48"/>
      <c r="J7" s="48"/>
      <c r="K7" s="48"/>
      <c r="L7" s="48" t="s">
        <v>781</v>
      </c>
      <c r="M7" s="141" t="s">
        <v>782</v>
      </c>
      <c r="N7" s="85" t="s">
        <v>783</v>
      </c>
      <c r="O7" s="37"/>
    </row>
    <row r="8" spans="1:15" ht="57" customHeight="1" outlineLevel="1">
      <c r="A8" s="344"/>
      <c r="B8" s="179"/>
      <c r="C8" s="339"/>
      <c r="D8" s="48" t="s">
        <v>496</v>
      </c>
      <c r="E8" s="48" t="str">
        <f>'Catalogo rischi'!A106</f>
        <v>RD.12 diffusione di informazioni relative al bando prima della pubblicazione</v>
      </c>
      <c r="F8" s="48" t="str">
        <f>VLOOKUP(E8,'Catalogo rischi'!$A$95:$B$118,2,FALSE)</f>
        <v>CR.1 Pilotamento delle procedure</v>
      </c>
      <c r="G8" s="48" t="s">
        <v>132</v>
      </c>
      <c r="H8" s="141" t="str">
        <f>Misure!A10</f>
        <v>MO2 - codice di comportamento dell'ente</v>
      </c>
      <c r="I8" s="12"/>
      <c r="J8" s="48" t="s">
        <v>381</v>
      </c>
      <c r="K8" s="48"/>
      <c r="L8" s="48" t="s">
        <v>781</v>
      </c>
      <c r="M8" s="141" t="s">
        <v>784</v>
      </c>
      <c r="N8" s="12" t="s">
        <v>785</v>
      </c>
      <c r="O8" s="37"/>
    </row>
    <row r="9" spans="1:15" ht="18" customHeight="1" outlineLevel="1">
      <c r="A9" s="344"/>
      <c r="B9" s="179" t="s">
        <v>101</v>
      </c>
      <c r="C9" s="339"/>
      <c r="D9" s="361" t="s">
        <v>497</v>
      </c>
      <c r="E9" s="361" t="str">
        <f>'Catalogo rischi'!A103</f>
        <v>RD.09 assenza della necessaria indipendenza del decisore in situazioni, anche solo apparenti, di conflitto di interesse</v>
      </c>
      <c r="F9" s="361" t="s">
        <v>268</v>
      </c>
      <c r="G9" s="361" t="s">
        <v>132</v>
      </c>
      <c r="H9" s="363" t="str">
        <f>Misure!A17</f>
        <v>MO9 - disciplina per la formazione di commissioni, assegnazioni agli uffici, conferimento di incarichi dirigenziali in caso di condanna penale per diritti contro la P.A.</v>
      </c>
      <c r="I9" s="361" t="s">
        <v>159</v>
      </c>
      <c r="J9" s="361"/>
      <c r="K9" s="361"/>
      <c r="L9" s="363" t="s">
        <v>781</v>
      </c>
      <c r="M9" s="363" t="s">
        <v>786</v>
      </c>
      <c r="N9" s="361" t="s">
        <v>787</v>
      </c>
      <c r="O9" s="37"/>
    </row>
    <row r="10" spans="1:15" ht="104.25" customHeight="1" outlineLevel="1">
      <c r="A10" s="344"/>
      <c r="B10" s="178">
        <f>SUM(D!E6:E34)/4</f>
        <v>12.75</v>
      </c>
      <c r="C10" s="339"/>
      <c r="D10" s="362"/>
      <c r="E10" s="362"/>
      <c r="F10" s="362"/>
      <c r="G10" s="362"/>
      <c r="H10" s="364"/>
      <c r="I10" s="362"/>
      <c r="J10" s="362"/>
      <c r="K10" s="362"/>
      <c r="L10" s="364"/>
      <c r="M10" s="364"/>
      <c r="N10" s="362"/>
      <c r="O10" s="37"/>
    </row>
    <row r="11" spans="1:15" ht="32.25" customHeight="1" outlineLevel="1">
      <c r="A11" s="344"/>
      <c r="B11" s="71"/>
      <c r="C11" s="339"/>
      <c r="D11" s="48" t="s">
        <v>498</v>
      </c>
      <c r="E11" s="48" t="str">
        <f>'Catalogo rischi'!A112</f>
        <v>RD.18 inadeguata pubblicità degli esiti della valutazione</v>
      </c>
      <c r="F11" s="48" t="str">
        <f>VLOOKUP(E11,'Catalogo rischi'!$A$95:$B$118,2,FALSE)</f>
        <v>CR.3 Conflitto di interessi</v>
      </c>
      <c r="G11" s="48" t="s">
        <v>132</v>
      </c>
      <c r="H11" s="141" t="str">
        <f>Misure!A9</f>
        <v>MO1 - trasparenza</v>
      </c>
      <c r="I11" s="48"/>
      <c r="J11" s="48"/>
      <c r="K11" s="48"/>
      <c r="L11" s="48" t="s">
        <v>781</v>
      </c>
      <c r="M11" s="48" t="s">
        <v>788</v>
      </c>
      <c r="N11" s="12" t="s">
        <v>789</v>
      </c>
      <c r="O11" s="37"/>
    </row>
    <row r="12" spans="1:15" ht="18" customHeight="1" outlineLevel="1">
      <c r="A12" s="344"/>
      <c r="B12" s="71"/>
      <c r="C12" s="339"/>
      <c r="D12" s="361" t="s">
        <v>499</v>
      </c>
      <c r="E12" s="361" t="str">
        <f>'Catalogo rischi'!A117</f>
        <v>RD.23 motivazione incongrua del provvedimento</v>
      </c>
      <c r="F12" s="361" t="s">
        <v>268</v>
      </c>
      <c r="G12" s="361" t="s">
        <v>132</v>
      </c>
      <c r="H12" s="363" t="str">
        <f>Misure!A19</f>
        <v>MO11 - formazione del personale</v>
      </c>
      <c r="I12" s="361"/>
      <c r="J12" s="361" t="s">
        <v>381</v>
      </c>
      <c r="K12" s="361"/>
      <c r="L12" s="361" t="s">
        <v>781</v>
      </c>
      <c r="M12" s="361" t="s">
        <v>790</v>
      </c>
      <c r="N12" s="361" t="s">
        <v>791</v>
      </c>
      <c r="O12" s="37"/>
    </row>
    <row r="13" spans="1:15" ht="18" customHeight="1" outlineLevel="1">
      <c r="A13" s="344"/>
      <c r="B13" s="230"/>
      <c r="C13" s="339"/>
      <c r="D13" s="365"/>
      <c r="E13" s="365"/>
      <c r="F13" s="365"/>
      <c r="G13" s="365"/>
      <c r="H13" s="366"/>
      <c r="I13" s="365"/>
      <c r="J13" s="365"/>
      <c r="K13" s="365"/>
      <c r="L13" s="365"/>
      <c r="M13" s="365"/>
      <c r="N13" s="365"/>
      <c r="O13" s="37"/>
    </row>
    <row r="14" spans="1:15" ht="18" customHeight="1" outlineLevel="1">
      <c r="A14" s="344"/>
      <c r="B14" s="71"/>
      <c r="C14" s="339"/>
      <c r="D14" s="365"/>
      <c r="E14" s="365"/>
      <c r="F14" s="365"/>
      <c r="G14" s="365"/>
      <c r="H14" s="366"/>
      <c r="I14" s="365"/>
      <c r="J14" s="365"/>
      <c r="K14" s="365"/>
      <c r="L14" s="365"/>
      <c r="M14" s="365"/>
      <c r="N14" s="365"/>
      <c r="O14" s="37"/>
    </row>
    <row r="15" spans="1:15" ht="18" customHeight="1" outlineLevel="1">
      <c r="A15" s="345"/>
      <c r="B15" s="72"/>
      <c r="C15" s="340"/>
      <c r="D15" s="362"/>
      <c r="E15" s="362"/>
      <c r="F15" s="362"/>
      <c r="G15" s="362"/>
      <c r="H15" s="364"/>
      <c r="I15" s="362"/>
      <c r="J15" s="362"/>
      <c r="K15" s="362"/>
      <c r="L15" s="362"/>
      <c r="M15" s="362"/>
      <c r="N15" s="362"/>
      <c r="O15" s="37"/>
    </row>
    <row r="16" spans="1:15">
      <c r="A16" s="30"/>
      <c r="B16" s="30"/>
      <c r="C16" s="30"/>
      <c r="D16" s="30"/>
      <c r="E16" s="30"/>
      <c r="F16" s="30"/>
      <c r="G16" s="30"/>
      <c r="H16" s="204"/>
      <c r="I16" s="30"/>
      <c r="J16" s="30"/>
      <c r="K16" s="30"/>
      <c r="L16" s="30"/>
      <c r="M16" s="30"/>
      <c r="N16" s="30"/>
      <c r="O16" s="37"/>
    </row>
    <row r="17" spans="1:15" ht="72.75" customHeight="1">
      <c r="A17" s="341" t="str">
        <f>'Aree di rischio per processi'!A65</f>
        <v>D.02 Concessione di contributi per effetto di specifici protocolli d'intesa o convenzioni sottoscritti con enti pubblici o con organismi, enti e società a prevalente capitale pubblico</v>
      </c>
      <c r="B17" s="342"/>
      <c r="C17" s="342"/>
      <c r="D17" s="342"/>
      <c r="E17" s="153"/>
      <c r="F17" s="46"/>
      <c r="G17" s="47" t="str">
        <f>IF(B20=0,"--",IF(C20&lt;10,"Basso",IF(C20&lt;18,"Medio",IF(C20&lt;25.1,"Alto",""))))</f>
        <v/>
      </c>
      <c r="H17" s="189">
        <f>C20</f>
        <v>172.125</v>
      </c>
      <c r="I17" s="30"/>
      <c r="J17" s="30"/>
      <c r="K17" s="30"/>
      <c r="L17" s="30"/>
      <c r="M17" s="30"/>
      <c r="N17" s="30"/>
      <c r="O17" s="37"/>
    </row>
    <row r="18" spans="1:15" ht="51" customHeight="1" outlineLevel="1">
      <c r="A18" s="343" t="str">
        <f>A17</f>
        <v>D.02 Concessione di contributi per effetto di specifici protocolli d'intesa o convenzioni sottoscritti con enti pubblici o con organismi, enti e società a prevalente capitale pubblico</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38.25" outlineLevel="1">
      <c r="A20" s="344"/>
      <c r="B20" s="176" t="s">
        <v>155</v>
      </c>
      <c r="C20" s="338">
        <f>B21*B24</f>
        <v>172.125</v>
      </c>
      <c r="D20" s="48" t="s">
        <v>494</v>
      </c>
      <c r="E20" s="48" t="s">
        <v>436</v>
      </c>
      <c r="F20" s="48" t="str">
        <f>VLOOKUP(E20,'Catalogo rischi'!$A$95:$B$118,2,FALSE)</f>
        <v>CR.3 Conflitto di interessi</v>
      </c>
      <c r="G20" s="48" t="s">
        <v>132</v>
      </c>
      <c r="H20" s="162"/>
      <c r="J20" s="48" t="s">
        <v>381</v>
      </c>
      <c r="K20" s="48" t="s">
        <v>379</v>
      </c>
      <c r="L20" s="48" t="s">
        <v>778</v>
      </c>
      <c r="M20" s="48" t="s">
        <v>792</v>
      </c>
      <c r="N20" s="12" t="s">
        <v>793</v>
      </c>
      <c r="O20" s="37"/>
    </row>
    <row r="21" spans="1:15" ht="58.5" customHeight="1" outlineLevel="1">
      <c r="A21" s="344"/>
      <c r="B21" s="177">
        <f>SUM(D!B54:B95)/6</f>
        <v>13.5</v>
      </c>
      <c r="C21" s="339"/>
      <c r="D21" s="48" t="s">
        <v>500</v>
      </c>
      <c r="E21" s="48" t="str">
        <f>'Catalogo rischi'!A102</f>
        <v>RD.08 identificazione di partner volta a favorire soggetti predeterminati</v>
      </c>
      <c r="F21" s="48" t="str">
        <f>VLOOKUP(E21,'Catalogo rischi'!$A$95:$B$118,2,FALSE)</f>
        <v>CR.6 Uso improprio o distorto della discrezionalità</v>
      </c>
      <c r="G21" s="48" t="s">
        <v>132</v>
      </c>
      <c r="H21" s="141" t="str">
        <f>Misure!A12</f>
        <v>MO4 - astensione in caso di conflitto di interesse</v>
      </c>
      <c r="I21" s="48"/>
      <c r="J21" s="48"/>
      <c r="K21" s="48"/>
      <c r="L21" s="48" t="s">
        <v>778</v>
      </c>
      <c r="M21" s="48" t="s">
        <v>794</v>
      </c>
      <c r="N21" s="12" t="s">
        <v>795</v>
      </c>
      <c r="O21" s="37"/>
    </row>
    <row r="22" spans="1:15" ht="18" customHeight="1" outlineLevel="1">
      <c r="A22" s="344"/>
      <c r="B22" s="179"/>
      <c r="C22" s="339"/>
      <c r="D22" s="361" t="s">
        <v>501</v>
      </c>
      <c r="E22" s="361" t="str">
        <f>'Catalogo rischi'!A95</f>
        <v>RD.01 motivazione incongrua del provvedimento</v>
      </c>
      <c r="F22" s="361" t="str">
        <f>VLOOKUP(E22,'Catalogo rischi'!$A$95:$B$118,2,FALSE)</f>
        <v>CR.6 Uso improprio o distorto della discrezionalità</v>
      </c>
      <c r="G22" s="361" t="s">
        <v>132</v>
      </c>
      <c r="H22" s="363" t="str">
        <f>Misure!A19</f>
        <v>MO11 - formazione del personale</v>
      </c>
      <c r="I22" s="361"/>
      <c r="J22" s="361"/>
      <c r="K22" s="361"/>
      <c r="L22" s="361" t="s">
        <v>781</v>
      </c>
      <c r="M22" s="361" t="s">
        <v>790</v>
      </c>
      <c r="N22" s="361" t="s">
        <v>796</v>
      </c>
      <c r="O22" s="37"/>
    </row>
    <row r="23" spans="1:15" ht="18" customHeight="1" outlineLevel="1">
      <c r="A23" s="344"/>
      <c r="B23" s="179" t="s">
        <v>101</v>
      </c>
      <c r="C23" s="339"/>
      <c r="D23" s="362"/>
      <c r="E23" s="362"/>
      <c r="F23" s="362"/>
      <c r="G23" s="362"/>
      <c r="H23" s="364"/>
      <c r="I23" s="362"/>
      <c r="J23" s="362"/>
      <c r="K23" s="362"/>
      <c r="L23" s="362"/>
      <c r="M23" s="362"/>
      <c r="N23" s="362"/>
      <c r="O23" s="37"/>
    </row>
    <row r="24" spans="1:15" ht="18" customHeight="1" outlineLevel="1">
      <c r="A24" s="344"/>
      <c r="B24" s="178">
        <f>SUM(D!E54:E82)/4</f>
        <v>12.75</v>
      </c>
      <c r="C24" s="339"/>
      <c r="D24" s="363" t="s">
        <v>503</v>
      </c>
      <c r="E24" s="361" t="str">
        <f>'Catalogo rischi'!A110</f>
        <v>RD.16 formulazione di criteri di valutazione non adeguatamente e chiaramente definiti</v>
      </c>
      <c r="F24" s="361" t="str">
        <f>VLOOKUP(E24,'Catalogo rischi'!$A$95:$B$118,2,FALSE)</f>
        <v>CR.2 Assenza di adeguati livelli di trasparenza</v>
      </c>
      <c r="G24" s="361" t="s">
        <v>132</v>
      </c>
      <c r="H24" s="363" t="str">
        <f>Misure!A9</f>
        <v>MO1 - trasparenza</v>
      </c>
      <c r="I24" s="361"/>
      <c r="J24" s="361"/>
      <c r="K24" s="361"/>
      <c r="L24" s="361" t="s">
        <v>781</v>
      </c>
      <c r="M24" s="361" t="s">
        <v>797</v>
      </c>
      <c r="N24" s="361" t="s">
        <v>798</v>
      </c>
      <c r="O24" s="37"/>
    </row>
    <row r="25" spans="1:15" ht="24.75" customHeight="1" outlineLevel="1">
      <c r="A25" s="344"/>
      <c r="B25" s="71"/>
      <c r="C25" s="339"/>
      <c r="D25" s="362"/>
      <c r="E25" s="362"/>
      <c r="F25" s="362"/>
      <c r="G25" s="362"/>
      <c r="H25" s="364"/>
      <c r="I25" s="362"/>
      <c r="J25" s="362"/>
      <c r="K25" s="362"/>
      <c r="L25" s="362"/>
      <c r="M25" s="362"/>
      <c r="N25" s="362"/>
      <c r="O25" s="37"/>
    </row>
    <row r="26" spans="1:15" ht="57.6" customHeight="1" outlineLevel="1">
      <c r="A26" s="344"/>
      <c r="B26" s="71"/>
      <c r="C26" s="339"/>
      <c r="D26" s="141" t="s">
        <v>504</v>
      </c>
      <c r="E26" s="48" t="str">
        <f>'Catalogo rischi'!A111</f>
        <v>RD.17 brevità strumentale del periodo di pubblicazione del bando</v>
      </c>
      <c r="F26" s="48" t="str">
        <f>VLOOKUP(E26,'Catalogo rischi'!$A$95:$B$118,2,FALSE)</f>
        <v>CR.2 Assenza di adeguati livelli di trasparenza</v>
      </c>
      <c r="G26" s="48" t="s">
        <v>132</v>
      </c>
      <c r="H26" s="141" t="str">
        <f>Misure!A21</f>
        <v>MO13 - azioni di sensibilizzazione e rapporto con la società civile</v>
      </c>
      <c r="I26" s="48"/>
      <c r="J26" s="48"/>
      <c r="K26" s="48"/>
      <c r="L26" s="48" t="s">
        <v>781</v>
      </c>
      <c r="M26" s="48" t="s">
        <v>799</v>
      </c>
      <c r="N26" s="12" t="s">
        <v>800</v>
      </c>
      <c r="O26" s="37"/>
    </row>
    <row r="27" spans="1:15" ht="18" customHeight="1" outlineLevel="1">
      <c r="A27" s="344"/>
      <c r="B27" s="230"/>
      <c r="C27" s="339"/>
      <c r="D27" s="363" t="s">
        <v>505</v>
      </c>
      <c r="E27" s="361" t="str">
        <f>'Catalogo rischi'!A103</f>
        <v>RD.09 assenza della necessaria indipendenza del decisore in situazioni, anche solo apparenti, di conflitto di interesse</v>
      </c>
      <c r="F27" s="361" t="str">
        <f>VLOOKUP(E27,'Catalogo rischi'!$A$95:$B$118,2,FALSE)</f>
        <v>CR.3 Conflitto di interessi</v>
      </c>
      <c r="G27" s="361" t="s">
        <v>132</v>
      </c>
      <c r="H27" s="363" t="s">
        <v>389</v>
      </c>
      <c r="I27" s="361" t="s">
        <v>159</v>
      </c>
      <c r="J27" s="361"/>
      <c r="K27" s="361"/>
      <c r="L27" s="361" t="s">
        <v>781</v>
      </c>
      <c r="M27" s="361" t="s">
        <v>801</v>
      </c>
      <c r="N27" s="361" t="s">
        <v>802</v>
      </c>
      <c r="O27" s="37"/>
    </row>
    <row r="28" spans="1:15" ht="104.25" customHeight="1" outlineLevel="1">
      <c r="A28" s="344"/>
      <c r="B28" s="71"/>
      <c r="C28" s="339"/>
      <c r="D28" s="362"/>
      <c r="E28" s="362"/>
      <c r="F28" s="362"/>
      <c r="G28" s="362"/>
      <c r="H28" s="364"/>
      <c r="I28" s="362"/>
      <c r="J28" s="362"/>
      <c r="K28" s="362"/>
      <c r="L28" s="362"/>
      <c r="M28" s="362"/>
      <c r="N28" s="362"/>
      <c r="O28" s="37"/>
    </row>
    <row r="29" spans="1:15" ht="37.5" customHeight="1" outlineLevel="1">
      <c r="A29" s="344"/>
      <c r="B29" s="71"/>
      <c r="C29" s="339"/>
      <c r="D29" s="48" t="s">
        <v>498</v>
      </c>
      <c r="E29" s="48" t="str">
        <f>'Catalogo rischi'!A112</f>
        <v>RD.18 inadeguata pubblicità degli esiti della valutazione</v>
      </c>
      <c r="F29" s="48" t="str">
        <f>VLOOKUP(E29,'Catalogo rischi'!$A$95:$B$118,2,FALSE)</f>
        <v>CR.3 Conflitto di interessi</v>
      </c>
      <c r="G29" s="48" t="s">
        <v>132</v>
      </c>
      <c r="H29" s="141" t="str">
        <f>Misure!A9</f>
        <v>MO1 - trasparenza</v>
      </c>
      <c r="I29" s="48"/>
      <c r="J29" s="48"/>
      <c r="K29" s="48"/>
      <c r="L29" s="48" t="s">
        <v>781</v>
      </c>
      <c r="M29" s="48" t="s">
        <v>803</v>
      </c>
      <c r="N29" s="12" t="s">
        <v>798</v>
      </c>
      <c r="O29" s="37"/>
    </row>
    <row r="30" spans="1:15" ht="109.5" customHeight="1" outlineLevel="1">
      <c r="A30" s="345"/>
      <c r="B30" s="72"/>
      <c r="C30" s="340"/>
      <c r="D30" s="231" t="s">
        <v>502</v>
      </c>
      <c r="E30" s="48" t="str">
        <f>'Catalogo rischi'!A101</f>
        <v>RD.07 mancata o insufficiente verifica della completezza/coerenza della documentazione presentata</v>
      </c>
      <c r="F30" s="48" t="str">
        <f>VLOOKUP(E30,'Catalogo rischi'!$A$95:$B$118,2,FALSE)</f>
        <v>CR.5 Elusione delle procedure di svolgimento dell'attività e di controllo</v>
      </c>
      <c r="G30" s="48" t="s">
        <v>132</v>
      </c>
      <c r="H30" s="141" t="str">
        <f>Misure!A19</f>
        <v>MO11 - formazione del personale</v>
      </c>
      <c r="I30" s="48" t="str">
        <f>Misure!C18</f>
        <v>MU10 - In caso di delega di potere, programmazione ed effettuazione di controlli a campione sulle modalità di esercizio della delega</v>
      </c>
      <c r="J30" s="48"/>
      <c r="K30" s="48"/>
      <c r="L30" s="48" t="s">
        <v>781</v>
      </c>
      <c r="M30" s="48" t="s">
        <v>804</v>
      </c>
      <c r="N30" s="12" t="s">
        <v>761</v>
      </c>
      <c r="O30" s="37"/>
    </row>
    <row r="31" spans="1:15">
      <c r="A31" s="30"/>
      <c r="B31" s="30"/>
      <c r="C31" s="30"/>
      <c r="D31" s="30"/>
      <c r="E31" s="30"/>
      <c r="F31" s="30"/>
      <c r="G31" s="30"/>
      <c r="H31" s="204"/>
      <c r="I31" s="30"/>
      <c r="J31" s="30"/>
      <c r="K31" s="30"/>
      <c r="L31" s="30"/>
      <c r="M31" s="30"/>
      <c r="N31" s="30"/>
      <c r="O31" s="37"/>
    </row>
    <row r="32" spans="1:15">
      <c r="A32" s="30"/>
      <c r="B32" s="30"/>
      <c r="C32" s="30"/>
      <c r="D32" s="30"/>
      <c r="E32" s="30"/>
      <c r="F32" s="30"/>
      <c r="G32" s="30"/>
      <c r="H32" s="204"/>
      <c r="I32" s="30"/>
      <c r="J32" s="30"/>
      <c r="K32" s="30"/>
      <c r="L32" s="30"/>
      <c r="M32" s="30"/>
      <c r="N32" s="30"/>
      <c r="O32" s="37"/>
    </row>
    <row r="33" spans="4:4">
      <c r="D33" s="232"/>
    </row>
  </sheetData>
  <mergeCells count="74">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M12:M15"/>
    <mergeCell ref="N12:N15"/>
    <mergeCell ref="D9:D10"/>
    <mergeCell ref="E9:E10"/>
    <mergeCell ref="F9:F10"/>
    <mergeCell ref="G9:G10"/>
    <mergeCell ref="H9:H10"/>
    <mergeCell ref="I9:I10"/>
    <mergeCell ref="J9:J10"/>
    <mergeCell ref="K9:K10"/>
    <mergeCell ref="L9:L10"/>
    <mergeCell ref="M9:M10"/>
    <mergeCell ref="N9:N10"/>
    <mergeCell ref="D27:D28"/>
    <mergeCell ref="E27:E28"/>
    <mergeCell ref="F27:F28"/>
    <mergeCell ref="G27:G28"/>
    <mergeCell ref="M27:M28"/>
    <mergeCell ref="D24:D25"/>
    <mergeCell ref="E24:E25"/>
    <mergeCell ref="F24:F25"/>
    <mergeCell ref="G24:G25"/>
    <mergeCell ref="H24:H25"/>
    <mergeCell ref="N24:N25"/>
    <mergeCell ref="M22:M23"/>
    <mergeCell ref="H22:H23"/>
    <mergeCell ref="I22:I23"/>
    <mergeCell ref="J22:J23"/>
    <mergeCell ref="I24:I25"/>
    <mergeCell ref="J24:J25"/>
    <mergeCell ref="K24:K25"/>
    <mergeCell ref="L24:L25"/>
    <mergeCell ref="M24:M25"/>
    <mergeCell ref="K22:K23"/>
    <mergeCell ref="L22:L23"/>
    <mergeCell ref="N22:N23"/>
    <mergeCell ref="N27:N28"/>
    <mergeCell ref="H27:H28"/>
    <mergeCell ref="I27:I28"/>
    <mergeCell ref="J27:J28"/>
    <mergeCell ref="K27:K28"/>
    <mergeCell ref="L27:L28"/>
  </mergeCells>
  <conditionalFormatting sqref="H3">
    <cfRule type="iconSet" priority="11">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dataValidations count="1">
    <dataValidation type="list" showInputMessage="1" showErrorMessage="1" sqref="E20:E30">
      <formula1>$A$87:$A$111</formula1>
    </dataValidation>
  </dataValidations>
  <pageMargins left="0.23622047244094491" right="0.23622047244094491" top="0.74803149606299213" bottom="0.74803149606299213" header="0.31496062992125984" footer="0.31496062992125984"/>
  <pageSetup paperSize="9" scale="43" fitToHeight="0" orientation="landscape" verticalDpi="4294967292"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rischi'!$A$95:$A$119</xm:f>
          </x14:formula1>
          <xm:sqref>E6:E15</xm:sqref>
        </x14:dataValidation>
        <x14:dataValidation type="list" showInputMessage="1" showErrorMessage="1">
          <x14:formula1>
            <xm:f>'Aree di rischio per processi'!$D$2:$D$4</xm:f>
          </x14:formula1>
          <xm:sqref>G6:G15 G20:G30</xm:sqref>
        </x14:dataValidation>
        <x14:dataValidation type="list" showInputMessage="1" showErrorMessage="1">
          <x14:formula1>
            <xm:f>Misure!$A$9:$A$27</xm:f>
          </x14:formula1>
          <xm:sqref>H6:H15 H20:H30</xm:sqref>
        </x14:dataValidation>
        <x14:dataValidation type="list" showInputMessage="1" showErrorMessage="1">
          <x14:formula1>
            <xm:f>Misure!$C$9:$C$27</xm:f>
          </x14:formula1>
          <xm:sqref>I20:I30 I6:I15</xm:sqref>
        </x14:dataValidation>
        <x14:dataValidation type="list" showInputMessage="1" showErrorMessage="1">
          <x14:formula1>
            <xm:f>Misure!$E$9:$E$14</xm:f>
          </x14:formula1>
          <xm:sqref>J6:J15 J20:J30</xm:sqref>
        </x14:dataValidation>
        <x14:dataValidation type="list" showInputMessage="1" showErrorMessage="1">
          <x14:formula1>
            <xm:f>Misure!$G$9:$G$14</xm:f>
          </x14:formula1>
          <xm:sqref>K20:K30 K6:K15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6</vt:i4>
      </vt:variant>
    </vt:vector>
  </HeadingPairs>
  <TitlesOfParts>
    <vt:vector size="27" baseType="lpstr">
      <vt:lpstr>Contenuti_Piano</vt:lpstr>
      <vt:lpstr>Aree di rischio per processi</vt:lpstr>
      <vt:lpstr>Catalogo rischi</vt:lpstr>
      <vt:lpstr>Misure</vt:lpstr>
      <vt:lpstr>Indici valutazione</vt:lpstr>
      <vt:lpstr>SR Area A</vt:lpstr>
      <vt:lpstr>SR Area B_nuova</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'Aree di rischio per processi'!Area_stampa</vt:lpstr>
      <vt:lpstr>'Catalogo rischi'!Area_stampa</vt:lpstr>
      <vt:lpstr>Contenuti_Piano!Area_stampa</vt:lpstr>
      <vt:lpstr>Misure!Area_stampa</vt:lpstr>
      <vt:lpstr>'SR Area B_nuova'!Area_stampa</vt:lpstr>
      <vt:lpstr>Misure!Titoli_stampa</vt:lpstr>
    </vt:vector>
  </TitlesOfParts>
  <Company>Comune di Villasanta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hofmann</cp:lastModifiedBy>
  <cp:lastPrinted>2017-01-18T14:11:11Z</cp:lastPrinted>
  <dcterms:created xsi:type="dcterms:W3CDTF">2012-04-24T09:07:27Z</dcterms:created>
  <dcterms:modified xsi:type="dcterms:W3CDTF">2017-02-01T13:07:28Z</dcterms:modified>
</cp:coreProperties>
</file>