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45" yWindow="0" windowWidth="19320" windowHeight="11760" tabRatio="971" activeTab="5"/>
  </bookViews>
  <sheets>
    <sheet name="Zum Aufbau des Planes" sheetId="38" r:id="rId1"/>
    <sheet name="Risikobereiche" sheetId="7" r:id="rId2"/>
    <sheet name="Risikoverzeichnis" sheetId="8" r:id="rId3"/>
    <sheet name="Maßnahmen" sheetId="42" r:id="rId4"/>
    <sheet name="Indici valutazione" sheetId="10" r:id="rId5"/>
    <sheet name="SR Area A" sheetId="52" r:id="rId6"/>
    <sheet name="SR Area B" sheetId="56" r:id="rId7"/>
    <sheet name="SR Area C" sheetId="36" r:id="rId8"/>
    <sheet name="SR Area D" sheetId="37" r:id="rId9"/>
    <sheet name="SR Area D_nuova" sheetId="59" r:id="rId10"/>
    <sheet name="SR Area E" sheetId="50" r:id="rId11"/>
    <sheet name="SR Area F" sheetId="53" r:id="rId12"/>
    <sheet name="A" sheetId="43" r:id="rId13"/>
    <sheet name="B" sheetId="55" r:id="rId14"/>
    <sheet name="C" sheetId="57" r:id="rId15"/>
    <sheet name="D" sheetId="46" r:id="rId16"/>
    <sheet name="Raccordo processi" sheetId="47" state="hidden" r:id="rId17"/>
    <sheet name="Aree dirigenziali" sheetId="48" state="hidden" r:id="rId18"/>
    <sheet name="D_nuova" sheetId="58" r:id="rId19"/>
    <sheet name="E" sheetId="51" r:id="rId20"/>
    <sheet name="F" sheetId="54" r:id="rId21"/>
  </sheets>
  <definedNames>
    <definedName name="_xlnm._FilterDatabase" localSheetId="2" hidden="1">Risikoverzeichnis!$A$136:$B$147</definedName>
    <definedName name="_xlnm.Print_Area" localSheetId="3">Maßnahmen!$A$1:$G$28</definedName>
    <definedName name="_xlnm.Print_Area" localSheetId="1">Risikobereiche!$A$1:$E$100</definedName>
    <definedName name="_xlnm.Print_Area" localSheetId="2">Risikoverzeichnis!$A$1:$F$147</definedName>
    <definedName name="_xlnm.Print_Area" localSheetId="5">'SR Area A'!$A$1:$O$56</definedName>
    <definedName name="_xlnm.Print_Area" localSheetId="6">'SR Area B'!$A$1:$O$69</definedName>
    <definedName name="_xlnm.Print_Area" localSheetId="7">'SR Area C'!$A$1:$O$115</definedName>
    <definedName name="_xlnm.Print_Area" localSheetId="8">'SR Area D'!$A$1:$O$31</definedName>
    <definedName name="_xlnm.Print_Area" localSheetId="9">'SR Area D_nuova'!$A$1:$O$31</definedName>
    <definedName name="_xlnm.Print_Area" localSheetId="10">'SR Area E'!$A$1:$O$74</definedName>
    <definedName name="_xlnm.Print_Area" localSheetId="11">'SR Area F'!$A$1:$O$20</definedName>
    <definedName name="_xlnm.Print_Area" localSheetId="0">'Zum Aufbau des Planes'!$A$1:$L$15</definedName>
    <definedName name="_xlnm.Print_Titles" localSheetId="3">Maßnahmen!$1:$1</definedName>
  </definedNames>
  <calcPr calcId="125725" concurrentCalc="0"/>
</workbook>
</file>

<file path=xl/calcChain.xml><?xml version="1.0" encoding="utf-8"?>
<calcChain xmlns="http://schemas.openxmlformats.org/spreadsheetml/2006/main">
  <c r="B68" i="56"/>
  <c r="C67"/>
  <c r="E7"/>
  <c r="F7"/>
  <c r="F8" i="53"/>
  <c r="B46" i="52"/>
  <c r="A49" i="54"/>
  <c r="A1"/>
  <c r="A338" i="51"/>
  <c r="A290"/>
  <c r="A242"/>
  <c r="A194"/>
  <c r="A145"/>
  <c r="A97"/>
  <c r="A49"/>
  <c r="A1"/>
  <c r="A60" i="58"/>
  <c r="A1"/>
  <c r="A49" i="46"/>
  <c r="A1"/>
  <c r="A531" i="57"/>
  <c r="A483"/>
  <c r="A434"/>
  <c r="A386"/>
  <c r="A338"/>
  <c r="A290"/>
  <c r="A242"/>
  <c r="A194"/>
  <c r="A145"/>
  <c r="A97"/>
  <c r="A49"/>
  <c r="A1"/>
  <c r="A578" i="55"/>
  <c r="A530"/>
  <c r="A482"/>
  <c r="A434"/>
  <c r="A386"/>
  <c r="A338"/>
  <c r="A290"/>
  <c r="A242"/>
  <c r="A194"/>
  <c r="A145"/>
  <c r="A97"/>
  <c r="A49"/>
  <c r="A1"/>
  <c r="A242" i="43"/>
  <c r="A194"/>
  <c r="A145"/>
  <c r="A97"/>
  <c r="A49"/>
  <c r="A1"/>
  <c r="H12" i="59"/>
  <c r="H11"/>
  <c r="H9"/>
  <c r="H8"/>
  <c r="H7"/>
  <c r="H30"/>
  <c r="H29"/>
  <c r="H26"/>
  <c r="H24"/>
  <c r="H22"/>
  <c r="H21"/>
  <c r="I30" i="37"/>
  <c r="H30"/>
  <c r="H29"/>
  <c r="H26"/>
  <c r="H24"/>
  <c r="H22"/>
  <c r="H21"/>
  <c r="H12"/>
  <c r="H11"/>
  <c r="H9"/>
  <c r="H8"/>
  <c r="H7"/>
  <c r="F9" i="52"/>
  <c r="B16" i="53"/>
  <c r="B19"/>
  <c r="C15"/>
  <c r="G12"/>
  <c r="B7"/>
  <c r="B10"/>
  <c r="C6"/>
  <c r="G3"/>
  <c r="B70" i="50"/>
  <c r="B73"/>
  <c r="C69"/>
  <c r="G66"/>
  <c r="B61"/>
  <c r="B64"/>
  <c r="C60"/>
  <c r="G57"/>
  <c r="B52"/>
  <c r="B55"/>
  <c r="C51"/>
  <c r="G48"/>
  <c r="B43"/>
  <c r="B46"/>
  <c r="C42"/>
  <c r="G39"/>
  <c r="B34"/>
  <c r="B37"/>
  <c r="C33"/>
  <c r="G30"/>
  <c r="B25"/>
  <c r="B28"/>
  <c r="C24"/>
  <c r="G21"/>
  <c r="B16"/>
  <c r="B19"/>
  <c r="C15"/>
  <c r="G12"/>
  <c r="B7"/>
  <c r="B10"/>
  <c r="C6"/>
  <c r="G3"/>
  <c r="B21" i="59"/>
  <c r="B24"/>
  <c r="C20"/>
  <c r="G17"/>
  <c r="B7"/>
  <c r="B10"/>
  <c r="C6"/>
  <c r="G3"/>
  <c r="B21" i="37"/>
  <c r="B24"/>
  <c r="C20"/>
  <c r="G17"/>
  <c r="B7"/>
  <c r="B10"/>
  <c r="C6"/>
  <c r="G3"/>
  <c r="B111" i="36"/>
  <c r="B114"/>
  <c r="C110"/>
  <c r="G107"/>
  <c r="B102"/>
  <c r="B105"/>
  <c r="C101"/>
  <c r="G98"/>
  <c r="B93"/>
  <c r="B96"/>
  <c r="C92"/>
  <c r="G89"/>
  <c r="B84"/>
  <c r="B87"/>
  <c r="C83"/>
  <c r="G80"/>
  <c r="B75"/>
  <c r="B78"/>
  <c r="C74"/>
  <c r="G71"/>
  <c r="B66"/>
  <c r="B69"/>
  <c r="C65"/>
  <c r="G62"/>
  <c r="B57"/>
  <c r="B60"/>
  <c r="C56"/>
  <c r="G53"/>
  <c r="B48"/>
  <c r="B51"/>
  <c r="C47"/>
  <c r="G44"/>
  <c r="B39"/>
  <c r="B42"/>
  <c r="C38"/>
  <c r="G35"/>
  <c r="B25"/>
  <c r="B28"/>
  <c r="C24"/>
  <c r="G21"/>
  <c r="B16"/>
  <c r="B19"/>
  <c r="C15"/>
  <c r="G12"/>
  <c r="B7"/>
  <c r="B10"/>
  <c r="C6"/>
  <c r="G3"/>
  <c r="G64" i="56"/>
  <c r="B56"/>
  <c r="B59"/>
  <c r="C55"/>
  <c r="G52"/>
  <c r="B46"/>
  <c r="B49"/>
  <c r="C45"/>
  <c r="G42"/>
  <c r="B31"/>
  <c r="B39"/>
  <c r="C30"/>
  <c r="G27"/>
  <c r="B17"/>
  <c r="B20"/>
  <c r="C16"/>
  <c r="G13"/>
  <c r="B7"/>
  <c r="B10"/>
  <c r="C6"/>
  <c r="G3"/>
  <c r="B52" i="52"/>
  <c r="B55"/>
  <c r="C51"/>
  <c r="G48"/>
  <c r="B44"/>
  <c r="C43"/>
  <c r="G40"/>
  <c r="B35"/>
  <c r="B38"/>
  <c r="C34"/>
  <c r="G31"/>
  <c r="B27"/>
  <c r="B29"/>
  <c r="C26"/>
  <c r="G23"/>
  <c r="B17"/>
  <c r="B19"/>
  <c r="C16"/>
  <c r="G13"/>
  <c r="B7"/>
  <c r="B9"/>
  <c r="C6"/>
  <c r="G3"/>
  <c r="F6"/>
  <c r="B7" i="7"/>
  <c r="B6"/>
  <c r="F6" i="36"/>
  <c r="A17" i="59"/>
  <c r="A3"/>
  <c r="E30"/>
  <c r="F30"/>
  <c r="E29"/>
  <c r="F29"/>
  <c r="E27"/>
  <c r="F27"/>
  <c r="E26"/>
  <c r="F26"/>
  <c r="E24"/>
  <c r="F24"/>
  <c r="E22"/>
  <c r="F22"/>
  <c r="E21"/>
  <c r="F21"/>
  <c r="F20"/>
  <c r="A18"/>
  <c r="H17"/>
  <c r="E12"/>
  <c r="E11"/>
  <c r="F11"/>
  <c r="E9"/>
  <c r="E8"/>
  <c r="F8"/>
  <c r="E7"/>
  <c r="F7"/>
  <c r="E6"/>
  <c r="F6"/>
  <c r="A4"/>
  <c r="H3"/>
  <c r="A2"/>
  <c r="L21" i="46"/>
  <c r="A12" i="53"/>
  <c r="A3"/>
  <c r="F17"/>
  <c r="F16"/>
  <c r="F15"/>
  <c r="F7"/>
  <c r="F6"/>
  <c r="A66" i="50"/>
  <c r="A57"/>
  <c r="A48"/>
  <c r="A39"/>
  <c r="A30"/>
  <c r="A21"/>
  <c r="A12"/>
  <c r="A3"/>
  <c r="F51"/>
  <c r="F69"/>
  <c r="F60"/>
  <c r="F42"/>
  <c r="F33"/>
  <c r="F24"/>
  <c r="F15"/>
  <c r="F6"/>
  <c r="A17" i="37"/>
  <c r="A3"/>
  <c r="E30"/>
  <c r="F30"/>
  <c r="E29"/>
  <c r="F29"/>
  <c r="E27"/>
  <c r="F27"/>
  <c r="E26"/>
  <c r="F26"/>
  <c r="E24"/>
  <c r="F24"/>
  <c r="E22"/>
  <c r="F22"/>
  <c r="E21"/>
  <c r="F21"/>
  <c r="F20"/>
  <c r="E11"/>
  <c r="F11"/>
  <c r="E8"/>
  <c r="F8"/>
  <c r="E7"/>
  <c r="F7"/>
  <c r="E6"/>
  <c r="F6"/>
  <c r="E12"/>
  <c r="E9"/>
  <c r="F110" i="36"/>
  <c r="F101"/>
  <c r="F92"/>
  <c r="F83"/>
  <c r="F74"/>
  <c r="F65"/>
  <c r="F56"/>
  <c r="F38"/>
  <c r="F24"/>
  <c r="E15"/>
  <c r="F15"/>
  <c r="F47"/>
  <c r="A107"/>
  <c r="A98"/>
  <c r="A89"/>
  <c r="A80"/>
  <c r="A71"/>
  <c r="A62"/>
  <c r="A53"/>
  <c r="A44"/>
  <c r="A35"/>
  <c r="A21"/>
  <c r="A12"/>
  <c r="A3"/>
  <c r="E6" i="56"/>
  <c r="F6"/>
  <c r="A65"/>
  <c r="H64"/>
  <c r="A53"/>
  <c r="H52"/>
  <c r="A43"/>
  <c r="H42"/>
  <c r="A28"/>
  <c r="H27"/>
  <c r="A14"/>
  <c r="H13"/>
  <c r="A4"/>
  <c r="H3"/>
  <c r="A48" i="52"/>
  <c r="A31"/>
  <c r="A23"/>
  <c r="A13" i="53"/>
  <c r="H12"/>
  <c r="A4"/>
  <c r="H3"/>
  <c r="A2"/>
  <c r="A67" i="50"/>
  <c r="H66"/>
  <c r="A58"/>
  <c r="H57"/>
  <c r="A49"/>
  <c r="H48"/>
  <c r="A40"/>
  <c r="H39"/>
  <c r="A31"/>
  <c r="H30"/>
  <c r="A22"/>
  <c r="H21"/>
  <c r="A13"/>
  <c r="H12"/>
  <c r="A4"/>
  <c r="H3"/>
  <c r="A2"/>
  <c r="A18" i="37"/>
  <c r="H17"/>
  <c r="A4"/>
  <c r="H3"/>
  <c r="A2"/>
  <c r="A108" i="36"/>
  <c r="H107"/>
  <c r="A99"/>
  <c r="H98"/>
  <c r="A90"/>
  <c r="H89"/>
  <c r="A81"/>
  <c r="H80"/>
  <c r="A72"/>
  <c r="H71"/>
  <c r="A63"/>
  <c r="H62"/>
  <c r="A54"/>
  <c r="H53"/>
  <c r="A45"/>
  <c r="H44"/>
  <c r="A36"/>
  <c r="H35"/>
  <c r="A22"/>
  <c r="H21"/>
  <c r="A13"/>
  <c r="H12"/>
  <c r="A4"/>
  <c r="H3"/>
  <c r="B4" i="7"/>
  <c r="A2" i="36"/>
  <c r="F55" i="52"/>
  <c r="F54"/>
  <c r="F53"/>
  <c r="F52"/>
  <c r="F51"/>
  <c r="A49"/>
  <c r="H48"/>
  <c r="F45"/>
  <c r="F44"/>
  <c r="F43"/>
  <c r="A40"/>
  <c r="A41"/>
  <c r="H40"/>
  <c r="F38"/>
  <c r="F37"/>
  <c r="F36"/>
  <c r="F35"/>
  <c r="F34"/>
  <c r="A32"/>
  <c r="H31"/>
  <c r="F29"/>
  <c r="F28"/>
  <c r="F27"/>
  <c r="F26"/>
  <c r="A24"/>
  <c r="H23"/>
  <c r="F21"/>
  <c r="F20"/>
  <c r="F19"/>
  <c r="F18"/>
  <c r="F17"/>
  <c r="F16"/>
  <c r="A13"/>
  <c r="A14"/>
  <c r="H13"/>
  <c r="F11"/>
  <c r="F10"/>
  <c r="F8"/>
  <c r="F7"/>
  <c r="A3"/>
  <c r="A4"/>
  <c r="H3"/>
  <c r="B2" i="7"/>
  <c r="A2" i="52"/>
  <c r="B5" i="7"/>
  <c r="B3"/>
</calcChain>
</file>

<file path=xl/comments1.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5" authorId="0">
      <text>
        <r>
          <rPr>
            <b/>
            <sz val="8"/>
            <color indexed="81"/>
            <rFont val="Tahoma"/>
            <family val="2"/>
          </rPr>
          <t>Da indicarsi obbligatoriamente.
Previste per legge o da altre fonti normative. 
Vedi allegato 1 -  B1.1.3. Pagina 15  del P.N.A.</t>
        </r>
      </text>
    </comment>
    <comment ref="K15" authorId="0">
      <text>
        <r>
          <rPr>
            <b/>
            <sz val="8"/>
            <color indexed="81"/>
            <rFont val="Tahoma"/>
            <family val="2"/>
          </rPr>
          <t>Sono rese obbligatorie da inserimento nel P.T.P.C.
Si veda anche Allegato 4 P.N.A.</t>
        </r>
      </text>
    </comment>
    <comment ref="J2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2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2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25" authorId="0">
      <text>
        <r>
          <rPr>
            <b/>
            <sz val="8"/>
            <color indexed="81"/>
            <rFont val="Tahoma"/>
            <family val="2"/>
          </rPr>
          <t>Da indicarsi obbligatoriamente.
Previste per legge o da altre fonti normative. 
Vedi allegato 1 -  B1.1.3. Pagina 15  del P.N.A.</t>
        </r>
      </text>
    </comment>
    <comment ref="K25" authorId="0">
      <text>
        <r>
          <rPr>
            <b/>
            <sz val="8"/>
            <color indexed="81"/>
            <rFont val="Tahoma"/>
            <family val="2"/>
          </rPr>
          <t>Sono rese obbligatorie da inserimento nel P.T.P.C.
Si veda anche Allegato 4 P.N.A.</t>
        </r>
      </text>
    </comment>
    <comment ref="J3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3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3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33" authorId="0">
      <text>
        <r>
          <rPr>
            <b/>
            <sz val="8"/>
            <color indexed="81"/>
            <rFont val="Tahoma"/>
            <family val="2"/>
          </rPr>
          <t>Da indicarsi obbligatoriamente.
Previste per legge o da altre fonti normative. 
Vedi allegato 1 -  B1.1.3. Pagina 15  del P.N.A.</t>
        </r>
      </text>
    </comment>
    <comment ref="K33" authorId="0">
      <text>
        <r>
          <rPr>
            <b/>
            <sz val="8"/>
            <color indexed="81"/>
            <rFont val="Tahoma"/>
            <family val="2"/>
          </rPr>
          <t>Sono rese obbligatorie da inserimento nel P.T.P.C.
Si veda anche Allegato 4 P.N.A.</t>
        </r>
      </text>
    </comment>
    <comment ref="J41"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42"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42"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42" authorId="0">
      <text>
        <r>
          <rPr>
            <b/>
            <sz val="8"/>
            <color indexed="81"/>
            <rFont val="Tahoma"/>
            <family val="2"/>
          </rPr>
          <t>Da indicarsi obbligatoriamente.
Previste per legge o da altre fonti normative. 
Vedi allegato 1 -  B1.1.3. Pagina 15  del P.N.A.</t>
        </r>
      </text>
    </comment>
    <comment ref="K42" authorId="0">
      <text>
        <r>
          <rPr>
            <b/>
            <sz val="8"/>
            <color indexed="81"/>
            <rFont val="Tahoma"/>
            <family val="2"/>
          </rPr>
          <t>Sono rese obbligatorie da inserimento nel P.T.P.C.
Si veda anche Allegato 4 P.N.A.</t>
        </r>
      </text>
    </comment>
    <comment ref="J49"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0"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0"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0" authorId="0">
      <text>
        <r>
          <rPr>
            <b/>
            <sz val="8"/>
            <color indexed="81"/>
            <rFont val="Tahoma"/>
            <family val="2"/>
          </rPr>
          <t>Da indicarsi obbligatoriamente.
Previste per legge o da altre fonti normative. 
Vedi allegato 1 -  B1.1.3. Pagina 15  del P.N.A.</t>
        </r>
      </text>
    </comment>
    <comment ref="K50" authorId="0">
      <text>
        <r>
          <rPr>
            <b/>
            <sz val="8"/>
            <color indexed="81"/>
            <rFont val="Tahoma"/>
            <family val="2"/>
          </rPr>
          <t>Sono rese obbligatorie da inserimento nel P.T.P.C.
Si veda anche Allegato 4 P.N.A.</t>
        </r>
      </text>
    </comment>
  </commentList>
</comments>
</file>

<file path=xl/comments2.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5" authorId="0">
      <text>
        <r>
          <rPr>
            <b/>
            <sz val="8"/>
            <color indexed="81"/>
            <rFont val="Tahoma"/>
            <family val="2"/>
          </rPr>
          <t>Da indicarsi obbligatoriamente.
Previste per legge o da altre fonti normative. 
Vedi allegato 1 -  B1.1.3. Pagina 15  del P.N.A.</t>
        </r>
      </text>
    </comment>
    <comment ref="K15" authorId="0">
      <text>
        <r>
          <rPr>
            <b/>
            <sz val="8"/>
            <color indexed="81"/>
            <rFont val="Tahoma"/>
            <family val="2"/>
          </rPr>
          <t>Sono rese obbligatorie da inserimento nel P.T.P.C.
Si veda anche Allegato 4 P.N.A.</t>
        </r>
      </text>
    </comment>
    <comment ref="J2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2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2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29" authorId="0">
      <text>
        <r>
          <rPr>
            <b/>
            <sz val="8"/>
            <color indexed="81"/>
            <rFont val="Tahoma"/>
            <family val="2"/>
          </rPr>
          <t>Da indicarsi obbligatoriamente.
Previste per legge o da altre fonti normative. 
Vedi allegato 1 -  B1.1.3. Pagina 15  del P.N.A.</t>
        </r>
      </text>
    </comment>
    <comment ref="K29" authorId="0">
      <text>
        <r>
          <rPr>
            <b/>
            <sz val="8"/>
            <color indexed="81"/>
            <rFont val="Tahoma"/>
            <family val="2"/>
          </rPr>
          <t>Sono rese obbligatorie da inserimento nel P.T.P.C.
Si veda anche Allegato 4 P.N.A.</t>
        </r>
      </text>
    </comment>
    <comment ref="J43"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44"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44"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44" authorId="0">
      <text>
        <r>
          <rPr>
            <b/>
            <sz val="8"/>
            <color indexed="81"/>
            <rFont val="Tahoma"/>
            <family val="2"/>
          </rPr>
          <t>Da indicarsi obbligatoriamente.
Previste per legge o da altre fonti normative. 
Vedi allegato 1 -  B1.1.3. Pagina 15  del P.N.A.</t>
        </r>
      </text>
    </comment>
    <comment ref="K44" authorId="0">
      <text>
        <r>
          <rPr>
            <b/>
            <sz val="8"/>
            <color indexed="81"/>
            <rFont val="Tahoma"/>
            <family val="2"/>
          </rPr>
          <t>Sono rese obbligatorie da inserimento nel P.T.P.C.
Si veda anche Allegato 4 P.N.A.</t>
        </r>
      </text>
    </comment>
    <comment ref="J53"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4"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4"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4" authorId="0">
      <text>
        <r>
          <rPr>
            <b/>
            <sz val="8"/>
            <color indexed="81"/>
            <rFont val="Tahoma"/>
            <family val="2"/>
          </rPr>
          <t>Da indicarsi obbligatoriamente.
Previste per legge o da altre fonti normative. 
Vedi allegato 1 -  B1.1.3. Pagina 15  del P.N.A.</t>
        </r>
      </text>
    </comment>
    <comment ref="K54" authorId="0">
      <text>
        <r>
          <rPr>
            <b/>
            <sz val="8"/>
            <color indexed="81"/>
            <rFont val="Tahoma"/>
            <family val="2"/>
          </rPr>
          <t>Sono rese obbligatorie da inserimento nel P.T.P.C.
Si veda anche Allegato 4 P.N.A.</t>
        </r>
      </text>
    </comment>
    <comment ref="J65"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66"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66"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66" authorId="0">
      <text>
        <r>
          <rPr>
            <b/>
            <sz val="8"/>
            <color indexed="81"/>
            <rFont val="Tahoma"/>
            <family val="2"/>
          </rPr>
          <t>Da indicarsi obbligatoriamente.
Previste per legge o da altre fonti normative. 
Vedi allegato 1 -  B1.1.3. Pagina 15  del P.N.A.</t>
        </r>
      </text>
    </comment>
    <comment ref="K66" authorId="0">
      <text>
        <r>
          <rPr>
            <b/>
            <sz val="8"/>
            <color indexed="81"/>
            <rFont val="Tahoma"/>
            <family val="2"/>
          </rPr>
          <t>Sono rese obbligatorie da inserimento nel P.T.P.C.
Si veda anche Allegato 4 P.N.A.</t>
        </r>
      </text>
    </comment>
  </commentList>
</comments>
</file>

<file path=xl/comments3.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3"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4"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4"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4" authorId="0">
      <text>
        <r>
          <rPr>
            <b/>
            <sz val="8"/>
            <color indexed="81"/>
            <rFont val="Tahoma"/>
            <family val="2"/>
          </rPr>
          <t>Da indicarsi obbligatoriamente.
Previste per legge o da altre fonti normative. 
Vedi allegato 1 -  B1.1.3. Pagina 15  del P.N.A.</t>
        </r>
      </text>
    </comment>
    <comment ref="K14" authorId="0">
      <text>
        <r>
          <rPr>
            <b/>
            <sz val="8"/>
            <color indexed="81"/>
            <rFont val="Tahoma"/>
            <family val="2"/>
          </rPr>
          <t>Sono rese obbligatorie da inserimento nel P.T.P.C.
Si veda anche Allegato 4 P.N.A.</t>
        </r>
      </text>
    </comment>
    <comment ref="J2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2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2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23" authorId="0">
      <text>
        <r>
          <rPr>
            <b/>
            <sz val="8"/>
            <color indexed="81"/>
            <rFont val="Tahoma"/>
            <family val="2"/>
          </rPr>
          <t>Da indicarsi obbligatoriamente.
Previste per legge o da altre fonti normative. 
Vedi allegato 1 -  B1.1.3. Pagina 15  del P.N.A.</t>
        </r>
      </text>
    </comment>
    <comment ref="K23" authorId="0">
      <text>
        <r>
          <rPr>
            <b/>
            <sz val="8"/>
            <color indexed="81"/>
            <rFont val="Tahoma"/>
            <family val="2"/>
          </rPr>
          <t>Sono rese obbligatorie da inserimento nel P.T.P.C.
Si veda anche Allegato 4 P.N.A.</t>
        </r>
      </text>
    </comment>
    <comment ref="J36"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37"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37"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37" authorId="0">
      <text>
        <r>
          <rPr>
            <b/>
            <sz val="8"/>
            <color indexed="81"/>
            <rFont val="Tahoma"/>
            <family val="2"/>
          </rPr>
          <t>Da indicarsi obbligatoriamente.
Previste per legge o da altre fonti normative. 
Vedi allegato 1 -  B1.1.3. Pagina 15  del P.N.A.</t>
        </r>
      </text>
    </comment>
    <comment ref="K37" authorId="0">
      <text>
        <r>
          <rPr>
            <b/>
            <sz val="8"/>
            <color indexed="81"/>
            <rFont val="Tahoma"/>
            <family val="2"/>
          </rPr>
          <t>Sono rese obbligatorie da inserimento nel P.T.P.C.
Si veda anche Allegato 4 P.N.A.</t>
        </r>
      </text>
    </comment>
    <comment ref="J45"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46"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46"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46" authorId="0">
      <text>
        <r>
          <rPr>
            <b/>
            <sz val="8"/>
            <color indexed="81"/>
            <rFont val="Tahoma"/>
            <family val="2"/>
          </rPr>
          <t>Da indicarsi obbligatoriamente.
Previste per legge o da altre fonti normative. 
Vedi allegato 1 -  B1.1.3. Pagina 15  del P.N.A.</t>
        </r>
      </text>
    </comment>
    <comment ref="K46" authorId="0">
      <text>
        <r>
          <rPr>
            <b/>
            <sz val="8"/>
            <color indexed="81"/>
            <rFont val="Tahoma"/>
            <family val="2"/>
          </rPr>
          <t>Sono rese obbligatorie da inserimento nel P.T.P.C.
Si veda anche Allegato 4 P.N.A.</t>
        </r>
      </text>
    </comment>
    <comment ref="J5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5" authorId="0">
      <text>
        <r>
          <rPr>
            <b/>
            <sz val="8"/>
            <color indexed="81"/>
            <rFont val="Tahoma"/>
            <family val="2"/>
          </rPr>
          <t>Da indicarsi obbligatoriamente.
Previste per legge o da altre fonti normative. 
Vedi allegato 1 -  B1.1.3. Pagina 15  del P.N.A.</t>
        </r>
      </text>
    </comment>
    <comment ref="K55" authorId="0">
      <text>
        <r>
          <rPr>
            <b/>
            <sz val="8"/>
            <color indexed="81"/>
            <rFont val="Tahoma"/>
            <family val="2"/>
          </rPr>
          <t>Sono rese obbligatorie da inserimento nel P.T.P.C.
Si veda anche Allegato 4 P.N.A.</t>
        </r>
      </text>
    </comment>
    <comment ref="J63"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64"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64"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64" authorId="0">
      <text>
        <r>
          <rPr>
            <b/>
            <sz val="8"/>
            <color indexed="81"/>
            <rFont val="Tahoma"/>
            <family val="2"/>
          </rPr>
          <t>Da indicarsi obbligatoriamente.
Previste per legge o da altre fonti normative. 
Vedi allegato 1 -  B1.1.3. Pagina 15  del P.N.A.</t>
        </r>
      </text>
    </comment>
    <comment ref="K64" authorId="0">
      <text>
        <r>
          <rPr>
            <b/>
            <sz val="8"/>
            <color indexed="81"/>
            <rFont val="Tahoma"/>
            <family val="2"/>
          </rPr>
          <t>Sono rese obbligatorie da inserimento nel P.T.P.C.
Si veda anche Allegato 4 P.N.A.</t>
        </r>
      </text>
    </comment>
    <comment ref="J7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7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7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73" authorId="0">
      <text>
        <r>
          <rPr>
            <b/>
            <sz val="8"/>
            <color indexed="81"/>
            <rFont val="Tahoma"/>
            <family val="2"/>
          </rPr>
          <t>Da indicarsi obbligatoriamente.
Previste per legge o da altre fonti normative. 
Vedi allegato 1 -  B1.1.3. Pagina 15  del P.N.A.</t>
        </r>
      </text>
    </comment>
    <comment ref="K73" authorId="0">
      <text>
        <r>
          <rPr>
            <b/>
            <sz val="8"/>
            <color indexed="81"/>
            <rFont val="Tahoma"/>
            <family val="2"/>
          </rPr>
          <t>Sono rese obbligatorie da inserimento nel P.T.P.C.
Si veda anche Allegato 4 P.N.A.</t>
        </r>
      </text>
    </comment>
    <comment ref="J81"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82"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82"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82" authorId="0">
      <text>
        <r>
          <rPr>
            <b/>
            <sz val="8"/>
            <color indexed="81"/>
            <rFont val="Tahoma"/>
            <family val="2"/>
          </rPr>
          <t>Da indicarsi obbligatoriamente.
Previste per legge o da altre fonti normative. 
Vedi allegato 1 -  B1.1.3. Pagina 15  del P.N.A.</t>
        </r>
      </text>
    </comment>
    <comment ref="K82" authorId="0">
      <text>
        <r>
          <rPr>
            <b/>
            <sz val="8"/>
            <color indexed="81"/>
            <rFont val="Tahoma"/>
            <family val="2"/>
          </rPr>
          <t>Sono rese obbligatorie da inserimento nel P.T.P.C.
Si veda anche Allegato 4 P.N.A.</t>
        </r>
      </text>
    </comment>
    <comment ref="J90"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91"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91"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91" authorId="0">
      <text>
        <r>
          <rPr>
            <b/>
            <sz val="8"/>
            <color indexed="81"/>
            <rFont val="Tahoma"/>
            <family val="2"/>
          </rPr>
          <t>Da indicarsi obbligatoriamente.
Previste per legge o da altre fonti normative. 
Vedi allegato 1 -  B1.1.3. Pagina 15  del P.N.A.</t>
        </r>
      </text>
    </comment>
    <comment ref="K91" authorId="0">
      <text>
        <r>
          <rPr>
            <b/>
            <sz val="8"/>
            <color indexed="81"/>
            <rFont val="Tahoma"/>
            <family val="2"/>
          </rPr>
          <t>Sono rese obbligatorie da inserimento nel P.T.P.C.
Si veda anche Allegato 4 P.N.A.</t>
        </r>
      </text>
    </comment>
    <comment ref="J99"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00"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00"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00" authorId="0">
      <text>
        <r>
          <rPr>
            <b/>
            <sz val="8"/>
            <color indexed="81"/>
            <rFont val="Tahoma"/>
            <family val="2"/>
          </rPr>
          <t>Da indicarsi obbligatoriamente.
Previste per legge o da altre fonti normative. 
Vedi allegato 1 -  B1.1.3. Pagina 15  del P.N.A.</t>
        </r>
      </text>
    </comment>
    <comment ref="K100" authorId="0">
      <text>
        <r>
          <rPr>
            <b/>
            <sz val="8"/>
            <color indexed="81"/>
            <rFont val="Tahoma"/>
            <family val="2"/>
          </rPr>
          <t>Sono rese obbligatorie da inserimento nel P.T.P.C.
Si veda anche Allegato 4 P.N.A.</t>
        </r>
      </text>
    </comment>
    <comment ref="J10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0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0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09" authorId="0">
      <text>
        <r>
          <rPr>
            <b/>
            <sz val="8"/>
            <color indexed="81"/>
            <rFont val="Tahoma"/>
            <family val="2"/>
          </rPr>
          <t>Da indicarsi obbligatoriamente.
Previste per legge o da altre fonti normative. 
Vedi allegato 1 -  B1.1.3. Pagina 15  del P.N.A.</t>
        </r>
      </text>
    </comment>
    <comment ref="K109" authorId="0">
      <text>
        <r>
          <rPr>
            <b/>
            <sz val="8"/>
            <color indexed="81"/>
            <rFont val="Tahoma"/>
            <family val="2"/>
          </rPr>
          <t>Sono rese obbligatorie da inserimento nel P.T.P.C.
Si veda anche Allegato 4 P.N.A.</t>
        </r>
      </text>
    </comment>
  </commentList>
</comments>
</file>

<file path=xl/comments4.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9" authorId="0">
      <text>
        <r>
          <rPr>
            <b/>
            <sz val="8"/>
            <color indexed="81"/>
            <rFont val="Tahoma"/>
            <family val="2"/>
          </rPr>
          <t>Da indicarsi obbligatoriamente.
Previste per legge o da altre fonti normative. 
Vedi allegato 1 -  B1.1.3. Pagina 15  del P.N.A.</t>
        </r>
      </text>
    </comment>
    <comment ref="K19" authorId="0">
      <text>
        <r>
          <rPr>
            <b/>
            <sz val="8"/>
            <color indexed="81"/>
            <rFont val="Tahoma"/>
            <family val="2"/>
          </rPr>
          <t>Sono rese obbligatorie da inserimento nel P.T.P.C.
Si veda anche Allegato 4 P.N.A.</t>
        </r>
      </text>
    </comment>
  </commentList>
</comments>
</file>

<file path=xl/comments5.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9" authorId="0">
      <text>
        <r>
          <rPr>
            <b/>
            <sz val="8"/>
            <color indexed="81"/>
            <rFont val="Tahoma"/>
            <family val="2"/>
          </rPr>
          <t>Da indicarsi obbligatoriamente.
Previste per legge o da altre fonti normative. 
Vedi allegato 1 -  B1.1.3. Pagina 15  del P.N.A.</t>
        </r>
      </text>
    </comment>
    <comment ref="K19" authorId="0">
      <text>
        <r>
          <rPr>
            <b/>
            <sz val="8"/>
            <color indexed="81"/>
            <rFont val="Tahoma"/>
            <family val="2"/>
          </rPr>
          <t>Sono rese obbligatorie da inserimento nel P.T.P.C.
Si veda anche Allegato 4 P.N.A.</t>
        </r>
      </text>
    </comment>
  </commentList>
</comments>
</file>

<file path=xl/comments6.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3"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4"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4"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4" authorId="0">
      <text>
        <r>
          <rPr>
            <b/>
            <sz val="8"/>
            <color indexed="81"/>
            <rFont val="Tahoma"/>
            <family val="2"/>
          </rPr>
          <t>Da indicarsi obbligatoriamente.
Previste per legge o da altre fonti normative. 
Vedi allegato 1 -  B1.1.3. Pagina 15  del P.N.A.</t>
        </r>
      </text>
    </comment>
    <comment ref="K14" authorId="0">
      <text>
        <r>
          <rPr>
            <b/>
            <sz val="8"/>
            <color indexed="81"/>
            <rFont val="Tahoma"/>
            <family val="2"/>
          </rPr>
          <t>Sono rese obbligatorie da inserimento nel P.T.P.C.
Si veda anche Allegato 4 P.N.A.</t>
        </r>
      </text>
    </comment>
    <comment ref="J22"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23"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23"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23" authorId="0">
      <text>
        <r>
          <rPr>
            <b/>
            <sz val="8"/>
            <color indexed="81"/>
            <rFont val="Tahoma"/>
            <family val="2"/>
          </rPr>
          <t>Da indicarsi obbligatoriamente.
Previste per legge o da altre fonti normative. 
Vedi allegato 1 -  B1.1.3. Pagina 15  del P.N.A.</t>
        </r>
      </text>
    </comment>
    <comment ref="K23" authorId="0">
      <text>
        <r>
          <rPr>
            <b/>
            <sz val="8"/>
            <color indexed="81"/>
            <rFont val="Tahoma"/>
            <family val="2"/>
          </rPr>
          <t>Sono rese obbligatorie da inserimento nel P.T.P.C.
Si veda anche Allegato 4 P.N.A.</t>
        </r>
      </text>
    </comment>
    <comment ref="J31"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32"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32"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32" authorId="0">
      <text>
        <r>
          <rPr>
            <b/>
            <sz val="8"/>
            <color indexed="81"/>
            <rFont val="Tahoma"/>
            <family val="2"/>
          </rPr>
          <t>Da indicarsi obbligatoriamente.
Previste per legge o da altre fonti normative. 
Vedi allegato 1 -  B1.1.3. Pagina 15  del P.N.A.</t>
        </r>
      </text>
    </comment>
    <comment ref="K32" authorId="0">
      <text>
        <r>
          <rPr>
            <b/>
            <sz val="8"/>
            <color indexed="81"/>
            <rFont val="Tahoma"/>
            <family val="2"/>
          </rPr>
          <t>Sono rese obbligatorie da inserimento nel P.T.P.C.
Si veda anche Allegato 4 P.N.A.</t>
        </r>
      </text>
    </comment>
    <comment ref="J40"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41"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41"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41" authorId="0">
      <text>
        <r>
          <rPr>
            <b/>
            <sz val="8"/>
            <color indexed="81"/>
            <rFont val="Tahoma"/>
            <family val="2"/>
          </rPr>
          <t>Da indicarsi obbligatoriamente.
Previste per legge o da altre fonti normative. 
Vedi allegato 1 -  B1.1.3. Pagina 15  del P.N.A.</t>
        </r>
      </text>
    </comment>
    <comment ref="K41" authorId="0">
      <text>
        <r>
          <rPr>
            <b/>
            <sz val="8"/>
            <color indexed="81"/>
            <rFont val="Tahoma"/>
            <family val="2"/>
          </rPr>
          <t>Sono rese obbligatorie da inserimento nel P.T.P.C.
Si veda anche Allegato 4 P.N.A.</t>
        </r>
      </text>
    </comment>
    <comment ref="J49"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0"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0"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0" authorId="0">
      <text>
        <r>
          <rPr>
            <b/>
            <sz val="8"/>
            <color indexed="81"/>
            <rFont val="Tahoma"/>
            <family val="2"/>
          </rPr>
          <t>Da indicarsi obbligatoriamente.
Previste per legge o da altre fonti normative. 
Vedi allegato 1 -  B1.1.3. Pagina 15  del P.N.A.</t>
        </r>
      </text>
    </comment>
    <comment ref="K50" authorId="0">
      <text>
        <r>
          <rPr>
            <b/>
            <sz val="8"/>
            <color indexed="81"/>
            <rFont val="Tahoma"/>
            <family val="2"/>
          </rPr>
          <t>Sono rese obbligatorie da inserimento nel P.T.P.C.
Si veda anche Allegato 4 P.N.A.</t>
        </r>
      </text>
    </comment>
    <comment ref="J58"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9"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9"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9" authorId="0">
      <text>
        <r>
          <rPr>
            <b/>
            <sz val="8"/>
            <color indexed="81"/>
            <rFont val="Tahoma"/>
            <family val="2"/>
          </rPr>
          <t>Da indicarsi obbligatoriamente.
Previste per legge o da altre fonti normative. 
Vedi allegato 1 -  B1.1.3. Pagina 15  del P.N.A.</t>
        </r>
      </text>
    </comment>
    <comment ref="K59" authorId="0">
      <text>
        <r>
          <rPr>
            <b/>
            <sz val="8"/>
            <color indexed="81"/>
            <rFont val="Tahoma"/>
            <family val="2"/>
          </rPr>
          <t>Sono rese obbligatorie da inserimento nel P.T.P.C.
Si veda anche Allegato 4 P.N.A.</t>
        </r>
      </text>
    </comment>
    <comment ref="J67"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68"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68"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68" authorId="0">
      <text>
        <r>
          <rPr>
            <b/>
            <sz val="8"/>
            <color indexed="81"/>
            <rFont val="Tahoma"/>
            <family val="2"/>
          </rPr>
          <t>Da indicarsi obbligatoriamente.
Previste per legge o da altre fonti normative. 
Vedi allegato 1 -  B1.1.3. Pagina 15  del P.N.A.</t>
        </r>
      </text>
    </comment>
    <comment ref="K68" authorId="0">
      <text>
        <r>
          <rPr>
            <b/>
            <sz val="8"/>
            <color indexed="81"/>
            <rFont val="Tahoma"/>
            <family val="2"/>
          </rPr>
          <t>Sono rese obbligatorie da inserimento nel P.T.P.C.
Si veda anche Allegato 4 P.N.A.</t>
        </r>
      </text>
    </comment>
  </commentList>
</comments>
</file>

<file path=xl/comments7.xml><?xml version="1.0" encoding="utf-8"?>
<comments xmlns="http://schemas.openxmlformats.org/spreadsheetml/2006/main">
  <authors>
    <author>fernanda.desimoni</author>
  </authors>
  <commentList>
    <comment ref="J4"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5"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5"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5" authorId="0">
      <text>
        <r>
          <rPr>
            <b/>
            <sz val="8"/>
            <color indexed="81"/>
            <rFont val="Tahoma"/>
            <family val="2"/>
          </rPr>
          <t>Da indicarsi obbligatoriamente.
Previste per legge o da altre fonti normative. 
Vedi allegato 1 -  B1.1.3. Pagina 15  del P.N.A.</t>
        </r>
      </text>
    </comment>
    <comment ref="K5" authorId="0">
      <text>
        <r>
          <rPr>
            <b/>
            <sz val="8"/>
            <color indexed="81"/>
            <rFont val="Tahoma"/>
            <family val="2"/>
          </rPr>
          <t>Sono rese obbligatorie da inserimento nel P.T.P.C.
Si veda anche Allegato 4 P.N.A.</t>
        </r>
      </text>
    </comment>
    <comment ref="J13" authorId="0">
      <text>
        <r>
          <rPr>
            <b/>
            <sz val="8"/>
            <color indexed="81"/>
            <rFont val="Tahoma"/>
            <family val="2"/>
          </rPr>
          <t xml:space="preserve">Vedi allegato 1 -  B1.1.3. Pagina 15  del P.N.A.
 la trasparenza, che, di norma, costituisce oggetto di un’apposita sezione del P.T.P.C. (P.T.T.I.); gli adempimenti di trasparenza possono essere misure obbligatorie o ulteriori; le misure ulteriori di trasparenza sono indicate nel P.T.T.I., come definito dalla delibera C.I.V.I.T. n. 50 del 2013;
 l’informatizzazione dei processi; questa consente per tutte le attività
dell’amministrazione la tracciabilità dello sviluppo del processo e riduce
quindi il rischio di “blocchi” non controllabili con emersione delle
responsabilità per ciascuna fase;
 l’accesso telematico a dati, documenti e procedimenti e il riutilizzo dei dati, documenti e procedimenti (d.lgs. n. 82 del 2005); questi consentono l’apertura dell’amministrazione verso l’esterno e, quindi, la diffusione del
patrimonio pubblico e il controllo sull’attività da parte dell’utenza;
 il monitoraggio sul rispetto dei termini procedimentali; attraverso il
monitoraggio emergono eventuali omissioni o ritardi che possono essere
sintomo di fenomeni corruttivi.
</t>
        </r>
        <r>
          <rPr>
            <sz val="8"/>
            <color indexed="81"/>
            <rFont val="Tahoma"/>
            <family val="2"/>
          </rPr>
          <t xml:space="preserve">
</t>
        </r>
      </text>
    </comment>
    <comment ref="H14" authorId="0">
      <text>
        <r>
          <rPr>
            <b/>
            <sz val="8"/>
            <color indexed="81"/>
            <rFont val="Tahoma"/>
            <family val="2"/>
          </rPr>
          <t xml:space="preserve">Da indicarsi obbligatoriamente.
Previste per legge o da altre fonti normative: Tavole da 1 a 14 PNA
</t>
        </r>
        <r>
          <rPr>
            <sz val="8"/>
            <color indexed="81"/>
            <rFont val="Tahoma"/>
            <family val="2"/>
          </rPr>
          <t xml:space="preserve">
</t>
        </r>
      </text>
    </comment>
    <comment ref="I14" authorId="0">
      <text>
        <r>
          <rPr>
            <b/>
            <sz val="8"/>
            <color indexed="81"/>
            <rFont val="Tahoma"/>
            <family val="2"/>
          </rPr>
          <t xml:space="preserve">Sono rese obbligatorie da inserimento nel P.T.P.C.
Si veda anche Allegato 4 P.N.A.
</t>
        </r>
        <r>
          <rPr>
            <sz val="8"/>
            <color indexed="81"/>
            <rFont val="Tahoma"/>
            <family val="2"/>
          </rPr>
          <t xml:space="preserve">
</t>
        </r>
      </text>
    </comment>
    <comment ref="J14" authorId="0">
      <text>
        <r>
          <rPr>
            <b/>
            <sz val="8"/>
            <color indexed="81"/>
            <rFont val="Tahoma"/>
            <family val="2"/>
          </rPr>
          <t>Da indicarsi obbligatoriamente.
Previste per legge o da altre fonti normative. 
Vedi allegato 1 -  B1.1.3. Pagina 15  del P.N.A.</t>
        </r>
      </text>
    </comment>
    <comment ref="K14" authorId="0">
      <text>
        <r>
          <rPr>
            <b/>
            <sz val="8"/>
            <color indexed="81"/>
            <rFont val="Tahoma"/>
            <family val="2"/>
          </rPr>
          <t>Sono rese obbligatorie da inserimento nel P.T.P.C.
Si veda anche Allegato 4 P.N.A.</t>
        </r>
      </text>
    </comment>
  </commentList>
</comments>
</file>

<file path=xl/sharedStrings.xml><?xml version="1.0" encoding="utf-8"?>
<sst xmlns="http://schemas.openxmlformats.org/spreadsheetml/2006/main" count="5483" uniqueCount="874">
  <si>
    <t>A) Acquisizione e progressione del personale</t>
  </si>
  <si>
    <t>B) Affidamento di lavori, servizi e forniture</t>
  </si>
  <si>
    <t>B.10 Redazione del cronoprogramma</t>
  </si>
  <si>
    <t xml:space="preserve">B.01 Definizione dell’oggetto dell’affidamento </t>
  </si>
  <si>
    <t xml:space="preserve">B.02 Individuazione dello strumento/istituto per l’affidamento </t>
  </si>
  <si>
    <t>B.03 Requisiti di qualificazione</t>
  </si>
  <si>
    <t>B.04 Requisiti di aggiudicazione</t>
  </si>
  <si>
    <t xml:space="preserve">B.05 Valutazione delle offerte </t>
  </si>
  <si>
    <t xml:space="preserve">B.06 Verifica dell’eventuale anomalia delle offerte </t>
  </si>
  <si>
    <t>B.07 Procedure negoziate</t>
  </si>
  <si>
    <t>B.08 Affidamenti diretti</t>
  </si>
  <si>
    <t>B.09 Revoca del bando</t>
  </si>
  <si>
    <t>B.11 Varianti in corso di esecuzione del contratto</t>
  </si>
  <si>
    <t>B.12 Subappalto</t>
  </si>
  <si>
    <t>B.15 …</t>
  </si>
  <si>
    <t>B.16 …</t>
  </si>
  <si>
    <t>C) Provvedimenti ampliativi della sfera giuridica dei destinatari privi di effetto economico diretto ed immediato per il destinatario</t>
  </si>
  <si>
    <t>D) Provvedimenti ampliativi della sfera giuridica dei destinatari con effetto economico diretto ed immediato per il destinatario</t>
  </si>
  <si>
    <t>B.13 Utilizzo di rimedi di risoluzione delle controversie alternativi a quelli giurisdizionali durante la fase di esecuzione del contratto</t>
  </si>
  <si>
    <t>C.01 Provvedimenti amministrativi vincolati nell’an</t>
  </si>
  <si>
    <t>C.02 Provvedimenti amministrativi a contenuto vincolato</t>
  </si>
  <si>
    <t>C.03 Provvedimenti amministrativi vincolati nell’an e a contenuto vincolato</t>
  </si>
  <si>
    <t>C.04 Provvedimenti amministrativi a contenuto discrezionale</t>
  </si>
  <si>
    <t>C.05 Provvedimenti amministrativi discrezionali nell’an</t>
  </si>
  <si>
    <t>C.06 Provvedimenti amministrativi discrezionali nell’an e nel contenuto</t>
  </si>
  <si>
    <t>D.01 Provvedimenti amministrativi vincolati nell’an</t>
  </si>
  <si>
    <t>D.02 Provvedimenti amministrativi a contenuto vincolato</t>
  </si>
  <si>
    <t>D.03 Provvedimenti amministrativi vincolati nell’an e a contenuto vincolato</t>
  </si>
  <si>
    <t>D.04 Provvedimenti amministrativi a contenuto discrezionale</t>
  </si>
  <si>
    <t>D.05 Provvedimenti amministrativi discrezionali nell’an</t>
  </si>
  <si>
    <t>D.06 Provvedimenti amministrativi discrezionali nell’an e nel contenuto</t>
  </si>
  <si>
    <t xml:space="preserve">A.01 Reclutamento  </t>
  </si>
  <si>
    <t>A.02 Progressioni di carriera</t>
  </si>
  <si>
    <t>Discrezionalità</t>
  </si>
  <si>
    <t>No, è del tutto vincolato</t>
  </si>
  <si>
    <t>E' parzialmente vincolato dalle legge e da atti amministrativi</t>
  </si>
  <si>
    <t>E' parzialmente vincolato solo dalle legge</t>
  </si>
  <si>
    <t>E' altamente discrezionale</t>
  </si>
  <si>
    <t>E' parzialmente vincolato solo da atti amministrativi (regolamenti, direttive, circolari)</t>
  </si>
  <si>
    <t>Il processo è discrezionale?</t>
  </si>
  <si>
    <r>
      <rPr>
        <b/>
        <sz val="10"/>
        <rFont val="Arial"/>
        <family val="2"/>
      </rPr>
      <t xml:space="preserve">Rispetto al totale del personale impiegato nel singolo servizio </t>
    </r>
    <r>
      <rPr>
        <sz val="10"/>
        <rFont val="Arial"/>
        <family val="2"/>
      </rPr>
      <t xml:space="preserve">(unità organizzativa semplice) </t>
    </r>
    <r>
      <rPr>
        <b/>
        <sz val="10"/>
        <rFont val="Arial"/>
        <family val="2"/>
      </rPr>
      <t>competente a svolgere il processo</t>
    </r>
    <r>
      <rPr>
        <sz val="10"/>
        <rFont val="Arial"/>
        <family val="2"/>
      </rPr>
      <t xml:space="preserve"> (o la fase del processo di competenza della p.a.) </t>
    </r>
    <r>
      <rPr>
        <b/>
        <u/>
        <sz val="10"/>
        <rFont val="Arial"/>
        <family val="2"/>
      </rPr>
      <t>nell'ambito della singola p.a.</t>
    </r>
    <r>
      <rPr>
        <b/>
        <sz val="10"/>
        <rFont val="Arial"/>
        <family val="2"/>
      </rPr>
      <t xml:space="preserve">, quale percentuale di personale è impiegata nel processo? </t>
    </r>
    <r>
      <rPr>
        <sz val="10"/>
        <rFont val="Arial"/>
        <family val="2"/>
      </rPr>
      <t>(se il processo coinvolge attività di più servizi nell'ambito della stessa p.a. occorre riferire la percentuale al personale impiegato nei servizi coinvolti)</t>
    </r>
  </si>
  <si>
    <t>Fino a circa il 20%</t>
  </si>
  <si>
    <t>Fino a circa il 40%</t>
  </si>
  <si>
    <t>Fino a circa il 60%</t>
  </si>
  <si>
    <t>Fino a circa il 80%</t>
  </si>
  <si>
    <t>Fino a circa il 100%</t>
  </si>
  <si>
    <t>Rilevanza esterna</t>
  </si>
  <si>
    <t>Il processo produce effetti diretti all'esterno dell'amministrazione di riferimento?</t>
  </si>
  <si>
    <t>Si, il risultato del processo è rivolto direttamente ad utenti esterni alla p.a. di riferimento</t>
  </si>
  <si>
    <t>No</t>
  </si>
  <si>
    <t>Si</t>
  </si>
  <si>
    <t>Complessità del processo</t>
  </si>
  <si>
    <t>Si tratta di un processo che comporta il coinvolgimento di più amministrazioni (esclusi i controlli) in fasi successive per il conseguimento del risultato?</t>
  </si>
  <si>
    <t>No, il processo coinvolge una sola p.a.</t>
  </si>
  <si>
    <t>Valore economico</t>
  </si>
  <si>
    <t>Ha rilevanza esclusivamente interna</t>
  </si>
  <si>
    <t>Comporta l'attribuzione di considerevoli vantaggi a soggetti esterni (es. affidamento di appalto)</t>
  </si>
  <si>
    <t>A livello di addetto</t>
  </si>
  <si>
    <t>A livello di collaborazione o funzionario</t>
  </si>
  <si>
    <t>Frazionabilità del processo</t>
  </si>
  <si>
    <t>Il risultato finale del processo può essere raggiunto anche effettuando una pluralità di operazioni di entità economica ridotta che, considerate complessivamente, alla fine assicurano lo stesso risultato (es. pluralità di affidamenti ridotti)?</t>
  </si>
  <si>
    <t>Anche sulla base dell'esperienza, il tipo di controllo applicato sul processo è adeguato a neutralizzare il rischio?</t>
  </si>
  <si>
    <t>No, il rischio rimane indifferente</t>
  </si>
  <si>
    <t>Si, è molto efficace</t>
  </si>
  <si>
    <t>Nel corso deglI ultimi 5 anni sono state pronunciate sentenze della Corte dei Conti a carico di dipendenti (dirigenti e dipendenti) della p.a. di riferimento o sono state pronunciate sentenze di risarcimento del danno nei confronti della p.a. di riferimento per la medesima tipologia di evento o di tipologie analoghe?</t>
  </si>
  <si>
    <t>Controlli</t>
  </si>
  <si>
    <t>A.07 …</t>
  </si>
  <si>
    <t>A.08 …</t>
  </si>
  <si>
    <t>A.09 …</t>
  </si>
  <si>
    <t>A.10 …</t>
  </si>
  <si>
    <t>B.17 …</t>
  </si>
  <si>
    <t>B.18 …</t>
  </si>
  <si>
    <t>B.19 …</t>
  </si>
  <si>
    <t>B.20 …</t>
  </si>
  <si>
    <t>A.03 Conferimento di incarichi di collaborazione</t>
  </si>
  <si>
    <t>…</t>
  </si>
  <si>
    <t>NB</t>
  </si>
  <si>
    <t>Si, il processo coinvolge più di 3 amministrazioni</t>
  </si>
  <si>
    <t>Si, il processo coinvolge più di 5 amministrazioni</t>
  </si>
  <si>
    <t>Si, ma in minima parte</t>
  </si>
  <si>
    <t>Aree</t>
  </si>
  <si>
    <t>Area A</t>
  </si>
  <si>
    <t>Area B</t>
  </si>
  <si>
    <t>Area C</t>
  </si>
  <si>
    <t>Area D</t>
  </si>
  <si>
    <t>Processi</t>
  </si>
  <si>
    <t>Acquisizione e progressione del personale</t>
  </si>
  <si>
    <t>Affidamento di lavori, servizi e forniture</t>
  </si>
  <si>
    <t>Provvedimenti ampliativi della sfera giuridica dei destinatari privi di effetto economico diretto ed immediato per il destinatario</t>
  </si>
  <si>
    <t>Provvedimenti ampliativi della sfera giuridica dei destinatari con effetto economico diretto ed immediato per il destinatario</t>
  </si>
  <si>
    <t>PORTAFOGLIO PROCESSI DI SUPPORTO AL GOVERNO 
A. Attività strategiche e manageriali</t>
  </si>
  <si>
    <t>A1</t>
  </si>
  <si>
    <t>CICLO DI GESTIONE DELLE PERFORMANCE</t>
  </si>
  <si>
    <t>A</t>
  </si>
  <si>
    <t>A2</t>
  </si>
  <si>
    <t>FONDO PEREQUATIVO</t>
  </si>
  <si>
    <t>A3</t>
  </si>
  <si>
    <t>RAPPRESENTANZA E RELAZIONI ISTITUZIONALI</t>
  </si>
  <si>
    <t>A4</t>
  </si>
  <si>
    <t>COMUNICAZIONE</t>
  </si>
  <si>
    <t>A5</t>
  </si>
  <si>
    <t>COORDINAMENTO STRATEGICO E CONTROLLO ANALOGO DELLE SOCIETA' IN HOUSE</t>
  </si>
  <si>
    <t>PORTAFOGLIO PROCESSI PRIMARI 
B. Attività produttive</t>
  </si>
  <si>
    <t>B1</t>
  </si>
  <si>
    <t>CENTRO STUDI E INDIS</t>
  </si>
  <si>
    <t>B2</t>
  </si>
  <si>
    <t>INTERNAZIONALIZZAZIONE</t>
  </si>
  <si>
    <t>B3</t>
  </si>
  <si>
    <t>REGOLAZIONE DEL MERCATO, CONCORRENZA E POLITICHE DI GENERE</t>
  </si>
  <si>
    <t>B4</t>
  </si>
  <si>
    <t>SEMPLIFICAZIONE, SERVIZI DIGITALI E LEGALITA'</t>
  </si>
  <si>
    <t>B5</t>
  </si>
  <si>
    <t>INNOVAZIONE E AMBIENTE</t>
  </si>
  <si>
    <t>B6</t>
  </si>
  <si>
    <t>CREDITO E QUALITA' FILIERE</t>
  </si>
  <si>
    <t>B7</t>
  </si>
  <si>
    <t>ORGANIZZAZIONE E RISORSE UMANE</t>
  </si>
  <si>
    <t>B8</t>
  </si>
  <si>
    <t>FORMAZIONE-LAVORO E NUOVE IMPRESE</t>
  </si>
  <si>
    <t>B9</t>
  </si>
  <si>
    <t>COMMERCIO ESTERO E CRONOTACHIGRAFI DIGITALI</t>
  </si>
  <si>
    <t>PORTAFOGLIO PROCESSI DI SUPPORTO AL FUNZIONAMENTO 
C. Attività di supporto</t>
  </si>
  <si>
    <t>C1</t>
  </si>
  <si>
    <t>SEGRETERIA GENERALE E CONSULTA</t>
  </si>
  <si>
    <t>C2</t>
  </si>
  <si>
    <t>APPROVVIGIONAMENTO E GESTIONE DEI BENI</t>
  </si>
  <si>
    <t>B</t>
  </si>
  <si>
    <t>C3</t>
  </si>
  <si>
    <t>BILANCIO, CONTABILITA', PIANIFICAZIONE, CONTROLLO DI GESTIONE</t>
  </si>
  <si>
    <t>C4</t>
  </si>
  <si>
    <t>AFFARI GENERALI, LEGALI E PERSONALE</t>
  </si>
  <si>
    <t>C5</t>
  </si>
  <si>
    <t>SEGRETERIA ORGANI STATUTARI</t>
  </si>
  <si>
    <t>C6</t>
  </si>
  <si>
    <t>COORDINAMENTO ASSISTENZA TECNICA</t>
  </si>
  <si>
    <t>AREE DIRGENZIALI</t>
  </si>
  <si>
    <t>CREDITO E POLITICHE DELLA QUALITA' PER LE FILIERE</t>
  </si>
  <si>
    <t>UFFICI DI SUPPORTO</t>
  </si>
  <si>
    <t>Relazioni istituzionali e parlamentari</t>
  </si>
  <si>
    <t>Bilancio e contabilità</t>
  </si>
  <si>
    <t>Affari generali e legale</t>
  </si>
  <si>
    <t>Provveditorato e cassa</t>
  </si>
  <si>
    <t>Diritto annuale e Fondo Perequativo</t>
  </si>
  <si>
    <t>Segreteria organi statutarI</t>
  </si>
  <si>
    <t>Segreteria generale e di presidenza</t>
  </si>
  <si>
    <t>UFFICI SPECIALI</t>
  </si>
  <si>
    <t>Consigli camerali e task force Registro Imprese</t>
  </si>
  <si>
    <t>Comunicazione e stampa</t>
  </si>
  <si>
    <t>Centro Studi</t>
  </si>
  <si>
    <t>Convenzioni internazionali per il commercio estero e cronotachigrafi digitali</t>
  </si>
  <si>
    <t>INDIS</t>
  </si>
  <si>
    <t>Formazione - lavoro e nuova imprenditorialità</t>
  </si>
  <si>
    <t>UNITA'</t>
  </si>
  <si>
    <t>Unità per l'analisi e la valutazione di impatto giuridico amministrativo</t>
  </si>
  <si>
    <t>Unità per il supporto e l'assistenza tecnica al sistema camerale</t>
  </si>
  <si>
    <t>Processi
---&gt;</t>
  </si>
  <si>
    <t>Aree
 --&gt;</t>
  </si>
  <si>
    <t xml:space="preserve">Dettaglio di alcune tipologie di provvedimenti/attività procedimentali da ricondurre a sottoprocessi </t>
  </si>
  <si>
    <t>B.14 ...</t>
  </si>
  <si>
    <t>CR.3 Conflitto di interessi</t>
  </si>
  <si>
    <t>CR.5 Elusione delle procedure di svolgimento dell'attività e di controllo</t>
  </si>
  <si>
    <t>…..</t>
  </si>
  <si>
    <t>……</t>
  </si>
  <si>
    <r>
      <t xml:space="preserve">Indici di valutazione della probabilità (1)
</t>
    </r>
    <r>
      <rPr>
        <b/>
        <sz val="8"/>
        <color rgb="FFFF0000"/>
        <rFont val="Arial"/>
        <family val="2"/>
      </rPr>
      <t>(mantenere solo il valore corrispondente alla risposta, cancellando gli altri)</t>
    </r>
  </si>
  <si>
    <t xml:space="preserve">   </t>
  </si>
  <si>
    <t>RD.20 individuazione di priorità non coerenti con i documenti di programmmazione dell'ente</t>
  </si>
  <si>
    <t>No, ha come destinatario finale solo un ufficio interno</t>
  </si>
  <si>
    <t>Sì, verso più enti del sistema camerale</t>
  </si>
  <si>
    <t>Sì, verso un solo soggetto esterno</t>
  </si>
  <si>
    <t>Si, verso un solo ente del sistema camerale</t>
  </si>
  <si>
    <t>Sì il processo coinvolge fino a 3 aministrazioni</t>
  </si>
  <si>
    <t>Sì il processo coinvolge fino a 5 aministrazioni</t>
  </si>
  <si>
    <t>Comporta l'attribuzione di vantaggi a soggetti interni al sistema camerale, ma di non particolare rilievo economico</t>
  </si>
  <si>
    <t>Comporta l'attribuzione di vantaggi a soggetti esterni, ma di non particolare rilievo economico</t>
  </si>
  <si>
    <t>Comporta l'attribuzione di considerevoli vantaggi a soggetti interni al sistema camerale</t>
  </si>
  <si>
    <t>Si, costituisce lo strumento di massima efficacia</t>
  </si>
  <si>
    <t>Si, è parzialmente efficace</t>
  </si>
  <si>
    <t>Sì</t>
  </si>
  <si>
    <t>A livello di posizione apicale o di posizione organizzativa</t>
  </si>
  <si>
    <t>A livello di dirigente</t>
  </si>
  <si>
    <t>A livello di segretario generale</t>
  </si>
  <si>
    <t>Nel corso degli ultimi 5 anni sono stati sui media articoli aventi ad oggetto il medesimo evento o eventi analoghi?</t>
  </si>
  <si>
    <t>Si, su social media a carattere settoriale</t>
  </si>
  <si>
    <t>Si, sulla stampa generalista</t>
  </si>
  <si>
    <t>Si, su social media a carattere generalista</t>
  </si>
  <si>
    <t>Si, sulla stampa settoriale</t>
  </si>
  <si>
    <t>A) Personalbeschaffung bzw. Aufstieg und Entwicklung des Personals</t>
  </si>
  <si>
    <t>RA.01 Einfügung von Klauseln welche in Rahmen einer Ausschreibung bestimmten Rechtssubjekten bevorteilen</t>
  </si>
  <si>
    <t>RA.03 Verbreitung von Informationen bezüglich der Ausschreibung bevor diese veröffentlicht wurde</t>
  </si>
  <si>
    <t>RA.02 Rechtswidrige Festlegung der Mitglieder der Bewertungskommission</t>
  </si>
  <si>
    <t>RA.04 Rechtswidrige Verschiebung der Frist der Ausschreibung um die Teilnahme von bestimmten Rechtssubjekten zu ermöglichen</t>
  </si>
  <si>
    <t>RA.05 Rechtswidrige Festlegung des Inhaltes der Stichprobe welches überprüft bzw. kontrolliert werden muss</t>
  </si>
  <si>
    <t>RA.06 Rechtswidrige Abänderung der Ranglisten</t>
  </si>
  <si>
    <t>RA.07 Festlegung von Bewertungskriterien, welche unklar formuliert wurden</t>
  </si>
  <si>
    <t xml:space="preserve">RA.08 Festlegung einer kurzen Frist bezüglich der Ausschreibungen </t>
  </si>
  <si>
    <t>RA.09 Nicht angemessene Veröffentlichung der Prüfungsergebnisse/der Auswahl</t>
  </si>
  <si>
    <t>RA.10 Veröffentlichung der Ausschreibung an Terminen für welche im Normalfall eine sehr niedere Besucherzahl bzw. ein sehr niederes Interesse registriert wird</t>
  </si>
  <si>
    <t>RA.11 Mangelnde Unabhängigkeit eines Enscheidungsträgers aufgrund des Vorliegens eines (möglichen) Interessenskonfliktes</t>
  </si>
  <si>
    <t>RA.12 Vorhandensein von persönlichen Verhältnissen (sprich Verwandschaft, Schwägerschaft oder Bekanntschaft) der Mitglieder der Bewertungskommision mit einem oder mehreren Teilnehmern</t>
  </si>
  <si>
    <t>RA.13 Mangelnde Umsetzung des Rotationsprinzips bei der Festlegung der Mitglieder bzw. des Präsidenten der Kommission</t>
  </si>
  <si>
    <t>RA.17 Unangemessene Begründung der Maßnahme</t>
  </si>
  <si>
    <t>RA.19 Fehlgeschlagene Einhaltung der chronologischen Reihenfolge der Anträge</t>
  </si>
  <si>
    <t>RA.20 Versetzung von Arbeitnehmern welche keinen Anspruch auf eine Versetzung hatten bzw. fehlgeschlagene Versetzung von Arbeitnehmern welche Anspruch gehabt hätten</t>
  </si>
  <si>
    <t>RA.18 Bewusste Entgegennahme von gefälschten Unterlagen</t>
  </si>
  <si>
    <t>RA.21 Uneigentliche Einsetzung von externen Personalressourcen</t>
  </si>
  <si>
    <t>RA.22 Festlegung eines Bedarfs, welcher bezüglich der gewählten Menge bzw. Qualität der Ressourcen nicht der "Mission" der Körperschaft entspricht</t>
  </si>
  <si>
    <t>B) Beauftragungen bezüglich von Arbeiten, Dienstleistungen und Lieferungen</t>
  </si>
  <si>
    <t>RB.01 Kollusion zwischen diversen Teilnehmern einer Ausschreibung mit dem Ziel, gemeinsam (mittels einer Weitervergabe) von der Ausschreibung zu profitieren</t>
  </si>
  <si>
    <t>RB.02 Festlegung von technisch-öknonomischen Zugangsvoraussetzungen, welche ein Unternehmen bevorteilen (z.B. Ausschreibungsklauseln, welche die Zulassungsvoraussetzungen festlegen)</t>
  </si>
  <si>
    <t>RB.03 Rechtswidrige Anwendung des Erfordernisses des "wirtschaftlich günstigstes Angebotes" um ein Unternehmen zu bevorteilen</t>
  </si>
  <si>
    <t>RB.04 Rechtswidrige Anwendung der Verhandlungsverfahren bzw. der Direktvergabe um ein Unternehmen zu bevorteilen</t>
  </si>
  <si>
    <t xml:space="preserve">RB.05 Genehmigung von Änderungen während der Bauausführung um den Beauftragten einen Vorteil zu beschaffen (sprich den Betrag bezüglich eines getätigten Rabattes, wieder einzuholen bzw. dadurch einen Gewinn zu erwirtschaften) </t>
  </si>
  <si>
    <t>RB.06 Vorverlegung der Frist der Ausschreibung falls das Endergebnis nicht dem gewünschten Resultat entspricht (bzw. mit dem Ziel, dem Beauftragten die vorgesehene Entschädigung auszuzahlen)</t>
  </si>
  <si>
    <t>RB.07 Rechtswidrige Zuteilung einer Konzession mit dem Ziel, die Regelungen in Sachen Ausschreibungen zu umgehen.</t>
  </si>
  <si>
    <t>RB.08 Formulierung von unklaren Zuschlagskriterien</t>
  </si>
  <si>
    <t>RB.10 Bewusste Entgegennahme von gefälschten Unterlagen</t>
  </si>
  <si>
    <t>RB.11 Festlegung eines Bedarfs, welcher bezüglich der gewählten Menge bzw. Qualität der Ressourcen nicht der "Mission" der Körperschaft entspricht</t>
  </si>
  <si>
    <t>RB.12 Vorgangsweise bzw. Anwendung von Prozeduren, welche nicht den Effizienz-, Effektivität bzw. dem ökonoschimen Prinzipien, welche die Tätigkeit der öffentlichen Verwaltung auszeichnen sollten, entsprechen</t>
  </si>
  <si>
    <t>RA.15 Mangelnde bzw. fehlgeschlagene Kontrollen bezüglich der Folgerichtigkeit der Unterlagen</t>
  </si>
  <si>
    <t>RA.14 Mangelnde bzw. fehlgeschlagene Durchführung der Kontrollen bezüglich der Vollständigkeit der eingereichten Unterlagen</t>
  </si>
  <si>
    <t>RB.09 Mangelnde bzw. fehlgeschlagene Durchführung der Kontrollen bezüglich der Vollständigkeit der eingereichten Unterlagen</t>
  </si>
  <si>
    <t>RB.13 Rechtswidrige Festlegung der Mitglieder der Bewertungskommission</t>
  </si>
  <si>
    <t>RB.14 Verbreitung von Informationen bezüglich der Ausschreibung bevor diese veröffentlicht wurde</t>
  </si>
  <si>
    <t>RB.15 Rechtswidrige Verschiebung der Frist der Ausschreibung um die Teilnahme von bestimmten Rechtssubjekten zu ermöglichen</t>
  </si>
  <si>
    <t>RB.16 Unangemessene Kontrollen bezüglich der Übereinstimmung der Waren, Dienstleistungen mit den festgelegten Voraussetzungen</t>
  </si>
  <si>
    <t>RB.17 Fehlgeschlagene Aushändigung von Verwaltungsstrafen</t>
  </si>
  <si>
    <t>RB.18 Rechtswidrige Anwendung der ADR-Verfahren um einem Teilnehmer einen Vorteil zu beschaffen</t>
  </si>
  <si>
    <t>RB.19 Rechtswidrige Festlegung des Inhaltes der Stichprobe welches überprüft bzw. kontrolliert werden muss</t>
  </si>
  <si>
    <t>RB.20 Rechtswidrige Abänderung der Ranglisten</t>
  </si>
  <si>
    <t>RB.21 Festlegung von Bewertungskriterien, welche unklar formuliert wurden</t>
  </si>
  <si>
    <t xml:space="preserve">RB.22 Festlegung einer kurzen Frist bezüglich der Ausschreibungen </t>
  </si>
  <si>
    <t>RB.23 Nicht angemessene Veröffentlichung der Prüfungsergebnisse/der Auswahl</t>
  </si>
  <si>
    <t>RB.24 Veröffentlichung der Ausschreibung an Terminen für welche im Normalfall eine sehr niedere Besucherzahl bzw. ein sehr niederes Interesse registriert wird</t>
  </si>
  <si>
    <t>RB.25 Mangelnde Unabhängigkeit eines Enscheidungsträgers aufgrund des Vorliegens eines (möglichen) Interessenskonfliktes</t>
  </si>
  <si>
    <t>RB.26 Vorhandensein von persönlichen Verhältnissen (sprich Verwandschaft, Schwägerschaft oder Bekanntschaft) der Mitglieder der Bewertungskommision mit einem oder mehreren Teilnehmern</t>
  </si>
  <si>
    <t>RB.27 Mangelnde Umsetzung des Rotationsprinzips bei der Festlegung der Mitglieder bzw. des Präsidenten der Kommission</t>
  </si>
  <si>
    <t>RB.29 Unangemessene Begründung der Maßnahme</t>
  </si>
  <si>
    <t>RA.16 Bewertungen der Kommissionsmitglieder, welche bestimmte Rechtssubjekte bevorteilen</t>
  </si>
  <si>
    <t>RB.28 Bewertungen der Kommissionsmitglieder, welche bestimmte Rechtssubjekte bevorteilen</t>
  </si>
  <si>
    <t>RB.30 Fehlgeschlagene Einhaltung der chronologischen Reihenfolge der Anträge</t>
  </si>
  <si>
    <t>RB.31 Unangemessene bzw. fehlgeschagene Kontrollen im Rahmen der technischen Abnahme</t>
  </si>
  <si>
    <t>RB.32 Zahlung welche nicht begründet wurde</t>
  </si>
  <si>
    <t>RB.33 Rechtswidrige Anwendung der Regelungen bezüglich der Rückverfolgbarkeit der Zahlungen</t>
  </si>
  <si>
    <t>RB.34 Uangemessene bzw. fehlgeschlagene Kontrollen bezüglich des aktuellen Standes der Bauarbeiten laut Terminplan</t>
  </si>
  <si>
    <t>A.01 Beschaffung von Personal auf begrenzte/unbegrenzte Zeit und Aufstieg des Personals</t>
  </si>
  <si>
    <t>A.02 Gehaltsentwicklung</t>
  </si>
  <si>
    <t>A.03 Beauftragung bezüglich einer (Projekt-)Mitarbeit</t>
  </si>
  <si>
    <t>A.04 Arbeitskräfteüberlassung (staff leasing)</t>
  </si>
  <si>
    <t>A.05 Abordnung/Abstellung des Personals (nach Außen)</t>
  </si>
  <si>
    <t>A.06 Beschaffung von Personal mittels Mobilitätsprozedur</t>
  </si>
  <si>
    <t>C) Begünstigende Maßnahmen welche keinen direkten bzw. unmittelbaren ökonomischen Vorteil für den Begünstigten erzeugen</t>
  </si>
  <si>
    <t>C.1. Verfahren, Meldungen, Zertifizierungen</t>
  </si>
  <si>
    <t>C.1.1 – Verwaltung des Handelsregisters (RI), des Verzeichnisses der Wirtschafts- und Verwaltungsdaten (REA), des Verzeichnisses der Handwerker (AA)</t>
  </si>
  <si>
    <t>C.1.1.1 Einschreibung/Abänderung/Streichung (mittels Antragsverfahren) an das RI/REA/AA</t>
  </si>
  <si>
    <t>C.1.1.2 Eintragung von Amtswegen RI/REA/AA</t>
  </si>
  <si>
    <t>C.1.1.3 Streichung von Amtswegen al RI/REA/AA</t>
  </si>
  <si>
    <t>C.1.1.4 Verwaltungsübertretungen (RI, REA, AA)</t>
  </si>
  <si>
    <t>C.1.1.5 Hinterlegung der Jahresbilanz bzw. des Gesellschafterverzeichnisses</t>
  </si>
  <si>
    <t>C.1.1.6 Schaltertätigkeit (front office)</t>
  </si>
  <si>
    <t>C.1.1.8 Prüfungen für die Befähigung bzw. die Eintragung in diversen Registern</t>
  </si>
  <si>
    <t>C.2. Marktregelung</t>
  </si>
  <si>
    <t>C.2.1 Wechselproteste</t>
  </si>
  <si>
    <t>C.2.1.1 Verwaltung der Anträge für die Löschung von Protesten</t>
  </si>
  <si>
    <t>C.2.1.2 Veröffentlichung des Verzeichnisses der Proteste</t>
  </si>
  <si>
    <t>C.2.2 Patenten und Marken</t>
  </si>
  <si>
    <t>C.2.2.1 Verwaltung der Anträge bezüglich der Patenten und Marken</t>
  </si>
  <si>
    <t>C.2.2.2 Ausstellung der Bescheinigungen bezüglich der Patenten und Marken</t>
  </si>
  <si>
    <t>C.2.5 Tätigkeit des Eichdienstes</t>
  </si>
  <si>
    <t>C.2.5.1 Tätigkeit des Eichdienstes</t>
  </si>
  <si>
    <t>D) Begünstigende Maßnahmen welche einen direkten bzw. unmittelbaren ökonomischen Vorteil für den Begünstigten erzeugen</t>
  </si>
  <si>
    <t>D.1.3 Förderung des Territoriums und der Unternehmen</t>
  </si>
  <si>
    <t>D.01 Zuteilung von Beiträgen, Beihilfen und Subventionen</t>
  </si>
  <si>
    <t xml:space="preserve">D.02 Zuteilung von Beiträgen aufgrund von spezifischen Vereinbarungen bzw. Konventionen welche mit anderen Körperschaften, Ämter und Gesellschaften abgeschlossen werden, welche vorwiegend mit öffentlichen Mitteln finanziert werden </t>
  </si>
  <si>
    <t>E) Überwachung und Kontrollen</t>
  </si>
  <si>
    <t>C.2.5.2 Überwachung- und Kontrolltätigkeit des Eichdienstes</t>
  </si>
  <si>
    <t>C.2.7 Marktregelung</t>
  </si>
  <si>
    <t>C.2.7.1 Produktsicherheit</t>
  </si>
  <si>
    <t>C.2.7.2 Verwaltung der Kontrollen der Produktionsketten des Made in Italy und der diesbezüglichen Kontrollorganismen</t>
  </si>
  <si>
    <t>C.2.7.3 Marktregelung</t>
  </si>
  <si>
    <t>C.2.7.4 Prüfung der Nachteiligkeit bzw. der Ungerechtigkeit der Klauseln</t>
  </si>
  <si>
    <t>C.2.7.5 Gewinnspiele</t>
  </si>
  <si>
    <t>C.2.8 Verwaltungsstrafen ex L. 689/81</t>
  </si>
  <si>
    <t>C.2.8.1 Verwaltungsstrafen ex L. 689/81</t>
  </si>
  <si>
    <t>C.2.8.2 Verwaltung der Erhebelisten der Verwaltungsstrafen</t>
  </si>
  <si>
    <t>F) Lösung eines Rechtsstreites</t>
  </si>
  <si>
    <t>C.2.6 Alternative zu ordentlichen Gerichtsverfahren</t>
  </si>
  <si>
    <t>C.2.6.2. Verwaltung des Schiedsgerichtes</t>
  </si>
  <si>
    <t>Risikoverzeichnis Abschnitt A</t>
  </si>
  <si>
    <r>
      <t xml:space="preserve">MO1 </t>
    </r>
    <r>
      <rPr>
        <sz val="10"/>
        <color rgb="FF000000"/>
        <rFont val="Calibri"/>
        <family val="2"/>
      </rPr>
      <t>- Transparenz</t>
    </r>
  </si>
  <si>
    <r>
      <t xml:space="preserve">MO2 </t>
    </r>
    <r>
      <rPr>
        <sz val="10"/>
        <color rgb="FF000000"/>
        <rFont val="Calibri"/>
        <family val="2"/>
      </rPr>
      <t xml:space="preserve">– Umsetzung des Verhaltenskodexes der Handelskammer </t>
    </r>
  </si>
  <si>
    <r>
      <t xml:space="preserve">MO3 </t>
    </r>
    <r>
      <rPr>
        <sz val="10"/>
        <color rgb="FF000000"/>
        <rFont val="Calibri"/>
        <family val="2"/>
      </rPr>
      <t>– Rotation des Personals welches dem Korruptionsrisiko ausgesetzt ist</t>
    </r>
  </si>
  <si>
    <r>
      <t xml:space="preserve">MO4 </t>
    </r>
    <r>
      <rPr>
        <sz val="10"/>
        <color rgb="FF000000"/>
        <rFont val="Calibri"/>
        <family val="2"/>
      </rPr>
      <t xml:space="preserve">– Enthaltung im Falle eines Interessenskonfliktes </t>
    </r>
  </si>
  <si>
    <r>
      <t>MO5</t>
    </r>
    <r>
      <rPr>
        <sz val="10"/>
        <color rgb="FF000000"/>
        <rFont val="Calibri"/>
        <family val="2"/>
      </rPr>
      <t xml:space="preserve"> – Regelung bezüglich der Durchführung von Sonderaufträgen</t>
    </r>
  </si>
  <si>
    <r>
      <t xml:space="preserve">MO6 </t>
    </r>
    <r>
      <rPr>
        <sz val="10"/>
        <color rgb="FF000000"/>
        <rFont val="Calibri"/>
        <family val="2"/>
      </rPr>
      <t xml:space="preserve">– Regelung für die Verleihung von Aufträgen bezüglich der Führungspositionen im Falle der Ausführung von besonderen Tätigkeiten/vorhergehenden Aufträgen (das sogenannte </t>
    </r>
    <r>
      <rPr>
        <i/>
        <sz val="10"/>
        <color rgb="FF000000"/>
        <rFont val="Calibri"/>
        <family val="2"/>
      </rPr>
      <t>pantouflage</t>
    </r>
    <r>
      <rPr>
        <sz val="10"/>
        <color rgb="FF000000"/>
        <rFont val="Calibri"/>
        <family val="2"/>
      </rPr>
      <t xml:space="preserve">) </t>
    </r>
  </si>
  <si>
    <r>
      <t xml:space="preserve">MO7 </t>
    </r>
    <r>
      <rPr>
        <sz val="10"/>
        <color rgb="FF000000"/>
        <rFont val="Calibri"/>
        <family val="2"/>
      </rPr>
      <t xml:space="preserve">– Spezifische Unvereinbarkeit der Führungspositionen </t>
    </r>
  </si>
  <si>
    <r>
      <t xml:space="preserve">MO8 </t>
    </r>
    <r>
      <rPr>
        <sz val="10"/>
        <color rgb="FF000000"/>
        <rFont val="Calibri"/>
        <family val="2"/>
      </rPr>
      <t xml:space="preserve">– Regelung hinsichtlich der Tätigkeiten welche nach dem Ausscheiden aus dem Amt untersagt sind (sogenanntes </t>
    </r>
    <r>
      <rPr>
        <i/>
        <sz val="10"/>
        <color rgb="FF000000"/>
        <rFont val="Calibri"/>
        <family val="2"/>
      </rPr>
      <t>pantouflage</t>
    </r>
    <r>
      <rPr>
        <sz val="10"/>
        <color rgb="FF000000"/>
        <rFont val="Calibri"/>
        <family val="2"/>
      </rPr>
      <t xml:space="preserve">) </t>
    </r>
  </si>
  <si>
    <r>
      <t xml:space="preserve">MO9 </t>
    </r>
    <r>
      <rPr>
        <sz val="10"/>
        <color rgb="FF000000"/>
        <rFont val="Calibri"/>
        <family val="2"/>
      </rPr>
      <t xml:space="preserve">– Regelung für die Zusammensetzung von Kommissionen, der Ämterzuteilung , Beauftragungen für Führungspositionen im Falle der Verurteilung für ein Verbrechen gegen die öffentliche Verwaltung. </t>
    </r>
  </si>
  <si>
    <r>
      <t xml:space="preserve">MO10 </t>
    </r>
    <r>
      <rPr>
        <sz val="10"/>
        <color rgb="FF000000"/>
        <rFont val="Calibri"/>
        <family val="2"/>
      </rPr>
      <t xml:space="preserve">– Schutz des Mitarbeiters welcher rechtswidrige Taten meldet (sogenannte </t>
    </r>
    <r>
      <rPr>
        <i/>
        <sz val="10"/>
        <color rgb="FF000000"/>
        <rFont val="Calibri"/>
        <family val="2"/>
      </rPr>
      <t>whistleblower</t>
    </r>
    <r>
      <rPr>
        <sz val="10"/>
        <color rgb="FF000000"/>
        <rFont val="Calibri"/>
        <family val="2"/>
      </rPr>
      <t xml:space="preserve">) </t>
    </r>
  </si>
  <si>
    <r>
      <t xml:space="preserve">MO11 </t>
    </r>
    <r>
      <rPr>
        <sz val="10"/>
        <color rgb="FF000000"/>
        <rFont val="Calibri"/>
        <family val="2"/>
      </rPr>
      <t>- Weiterbildung</t>
    </r>
  </si>
  <si>
    <r>
      <t xml:space="preserve">MO12 </t>
    </r>
    <r>
      <rPr>
        <sz val="10"/>
        <color rgb="FF000000"/>
        <rFont val="Calibri"/>
        <family val="2"/>
      </rPr>
      <t xml:space="preserve">- Integritätspakt </t>
    </r>
  </si>
  <si>
    <r>
      <t xml:space="preserve">MO13 </t>
    </r>
    <r>
      <rPr>
        <sz val="10"/>
        <color rgb="FF000000"/>
        <rFont val="Calibri"/>
        <family val="2"/>
      </rPr>
      <t xml:space="preserve">– Sensibilisierungsaktionen/Verhältnis zu der Zivilgesellschaft </t>
    </r>
  </si>
  <si>
    <r>
      <t xml:space="preserve">MO14 - </t>
    </r>
    <r>
      <rPr>
        <sz val="10"/>
        <color rgb="FF000000"/>
        <rFont val="Calibri"/>
        <family val="2"/>
      </rPr>
      <t>Disziplinarmaßnahmen</t>
    </r>
  </si>
  <si>
    <r>
      <t xml:space="preserve">MU1 </t>
    </r>
    <r>
      <rPr>
        <sz val="10"/>
        <color rgb="FF000000"/>
        <rFont val="Calibri"/>
        <family val="2"/>
      </rPr>
      <t xml:space="preserve">– Stichprobenartige Kontrollen der Eigenerklärungen der Kandidaten </t>
    </r>
  </si>
  <si>
    <r>
      <t xml:space="preserve">MU2 </t>
    </r>
    <r>
      <rPr>
        <sz val="10"/>
        <color rgb="FF000000"/>
        <rFont val="Calibri"/>
        <family val="2"/>
      </rPr>
      <t xml:space="preserve">– Rationalisierung der Kontrollen bezüglich der Voraussetzungen </t>
    </r>
  </si>
  <si>
    <r>
      <t xml:space="preserve">MU4 </t>
    </r>
    <r>
      <rPr>
        <sz val="10"/>
        <color rgb="FF000000"/>
        <rFont val="Calibri"/>
        <family val="2"/>
      </rPr>
      <t xml:space="preserve">– Beauftragung von zwei oder mehreren Mitarbeitern, welche im Sinne des Rotationsprinzipes die Kontrollen bezüglich der internen Akten bzw. alle weiteren diesbezüglichen Kontrollen durchführen </t>
    </r>
  </si>
  <si>
    <r>
      <t>MU5</t>
    </r>
    <r>
      <rPr>
        <sz val="10"/>
        <color rgb="FF000000"/>
        <rFont val="Calibri"/>
        <family val="2"/>
      </rPr>
      <t xml:space="preserve"> – Geplante Anwesenheit von mindestens zwei Führungskräften anlässlich von Verfahren, welche mit einem hohen Korrutpionsrisiko verbunden sind, auch wenn nur eine Führungskraft für das Verfahren verantwortlich ist.</t>
    </r>
  </si>
  <si>
    <r>
      <t xml:space="preserve">MU6 – </t>
    </r>
    <r>
      <rPr>
        <sz val="10"/>
        <color rgb="FF000000"/>
        <rFont val="Calibri"/>
        <family val="2"/>
      </rPr>
      <t xml:space="preserve">Einrichtung eines “Bereitschaftsdienstes” des Personalbüros für die Beratung der Mitarbeiter hinsichtlich der Prozeduren und der Regeln für die Vermeidung von rechtswidrigen Taten. </t>
    </r>
  </si>
  <si>
    <r>
      <t xml:space="preserve">MU7 – </t>
    </r>
    <r>
      <rPr>
        <sz val="10"/>
        <color rgb="FF000000"/>
        <rFont val="Calibri"/>
        <family val="2"/>
      </rPr>
      <t>Veröffentlichung auf der Homepage der Körperschaft von Beispielen aus der Praxis, welche das korrekte/nicht korrekte Verhalten des Mitarbeiters in möglichen Zweifelsfällen verdeutlichen (z.B. anhand einer Stellungnahme der A.N.A.C. im Sinne des Art. 1, Paragraf 2, Buchstabe des Gesetzes Nr. 190/2012.</t>
    </r>
  </si>
  <si>
    <r>
      <t xml:space="preserve">MU8 – </t>
    </r>
    <r>
      <rPr>
        <sz val="10"/>
        <color rgb="FF000000"/>
        <rFont val="Calibri"/>
        <family val="2"/>
      </rPr>
      <t>Reduzierung des Korruptionsrisikos hinsichtlich der Durchführung von spezifischen Tätigkeiten mittels der Einfügung von diesbezüglichen Bestimmungen im Verhaltenskodex der Körperschaft (z.B. im Umgang mit externen Rechtssubjekten)</t>
    </r>
    <r>
      <rPr>
        <b/>
        <sz val="10"/>
        <color rgb="FF000000"/>
        <rFont val="Calibri"/>
        <family val="2"/>
      </rPr>
      <t xml:space="preserve"> </t>
    </r>
  </si>
  <si>
    <r>
      <t xml:space="preserve">MU9 – </t>
    </r>
    <r>
      <rPr>
        <sz val="10"/>
        <color rgb="FF000000"/>
        <rFont val="Calibri"/>
        <family val="2"/>
      </rPr>
      <t>Einführung von Prozeduren welche die Unterzeichnung von Protokollen von Seiten von externen Personen vorsehen, welche die Dienstleistungen der Handelskammer in Anspruch nehmen</t>
    </r>
    <r>
      <rPr>
        <b/>
        <sz val="10"/>
        <color rgb="FF000000"/>
        <rFont val="Calibri"/>
        <family val="2"/>
      </rPr>
      <t xml:space="preserve"> </t>
    </r>
  </si>
  <si>
    <r>
      <t>MU10 –</t>
    </r>
    <r>
      <rPr>
        <sz val="10"/>
        <color rgb="FF000000"/>
        <rFont val="Calibri"/>
        <family val="2"/>
      </rPr>
      <t>Einführung bzw. Durchführung von stichprobenartigen Kontrollen im Falle der Zuteilung einer Bevollmächtigung</t>
    </r>
  </si>
  <si>
    <r>
      <t xml:space="preserve">MU11 – </t>
    </r>
    <r>
      <rPr>
        <sz val="10"/>
        <color rgb="FF000000"/>
        <rFont val="Calibri"/>
        <family val="2"/>
      </rPr>
      <t>Festlegung von Bestimmungen, welche die Gleichberechtigung der Teilnehmer gewährleisten</t>
    </r>
  </si>
  <si>
    <r>
      <t xml:space="preserve">MU12 – </t>
    </r>
    <r>
      <rPr>
        <sz val="10"/>
        <color rgb="FF000000"/>
        <rFont val="Calibri"/>
        <family val="2"/>
      </rPr>
      <t>Einrichtung bzw. Beauftragung der Büros/Abteilungen, welche für die Kommunikation mit externen Stakeholdern zuständig sind und welche eventuelle Verbesserungsvorschläge bzw. Meldungen entgegennehmen. Zu diesem Zweck werden alle Kommunikationsmethoden verwendet, welche der Körperschaft zur Verfügung stehen (sprich Social media, grüne Nummern usw.)</t>
    </r>
    <r>
      <rPr>
        <b/>
        <sz val="10"/>
        <color rgb="FF000000"/>
        <rFont val="Calibri"/>
        <family val="2"/>
      </rPr>
      <t xml:space="preserve"> </t>
    </r>
  </si>
  <si>
    <r>
      <t xml:space="preserve">MU13 – </t>
    </r>
    <r>
      <rPr>
        <sz val="10"/>
        <color rgb="FF000000"/>
        <rFont val="Calibri"/>
        <family val="2"/>
      </rPr>
      <t>Regelung der Ermessensfreiheit mittels Rundschreiben und internen Bestimmungen</t>
    </r>
    <r>
      <rPr>
        <b/>
        <sz val="10"/>
        <color rgb="FF000000"/>
        <rFont val="Calibri"/>
        <family val="2"/>
      </rPr>
      <t xml:space="preserve"> </t>
    </r>
  </si>
  <si>
    <r>
      <t xml:space="preserve">MU14 – </t>
    </r>
    <r>
      <rPr>
        <sz val="10"/>
        <color rgb="FF000000"/>
        <rFont val="Calibri"/>
        <family val="2"/>
      </rPr>
      <t>Eventuelle Schnittstellen im Rahmen der Tätigkeit der Büros einrichten, welche das Personal verwalten, um eventuelle Anträge für die Ausführung von Sonderaufträge effizienter verwalten zu können</t>
    </r>
  </si>
  <si>
    <r>
      <t xml:space="preserve">MU16 - </t>
    </r>
    <r>
      <rPr>
        <sz val="10"/>
        <color rgb="FF000000"/>
        <rFont val="Calibri"/>
        <family val="2"/>
      </rPr>
      <t>Informatisierung der Personalverwaltung, im Rahmen der verfügbaren Ressourcen</t>
    </r>
    <r>
      <rPr>
        <b/>
        <sz val="10"/>
        <color rgb="FF000000"/>
        <rFont val="Calibri"/>
        <family val="2"/>
      </rPr>
      <t xml:space="preserve"> </t>
    </r>
  </si>
  <si>
    <r>
      <t xml:space="preserve">MU17 – </t>
    </r>
    <r>
      <rPr>
        <sz val="10"/>
        <color rgb="FF000000"/>
        <rFont val="Calibri"/>
        <family val="2"/>
      </rPr>
      <t>Verküpfung der existierenden Datenbanken der Körperschaft (im Rahmen der verfügbaren Ressourcen)</t>
    </r>
  </si>
  <si>
    <r>
      <t xml:space="preserve">MU18 – </t>
    </r>
    <r>
      <rPr>
        <sz val="10"/>
        <color rgb="FF000000"/>
        <rFont val="Calibri"/>
        <family val="2"/>
      </rPr>
      <t>Regelung bezüglich der Zusammensetzung von Kommissionen</t>
    </r>
  </si>
  <si>
    <r>
      <t xml:space="preserve">MU19 – </t>
    </r>
    <r>
      <rPr>
        <sz val="10"/>
        <color rgb="FF000000"/>
        <rFont val="Calibri"/>
        <family val="2"/>
      </rPr>
      <t>Überwachung der Tätigkeit (und Erstellung eines Reports)</t>
    </r>
  </si>
  <si>
    <r>
      <t xml:space="preserve">MTU1 </t>
    </r>
    <r>
      <rPr>
        <sz val="10"/>
        <rFont val="Calibri"/>
        <family val="2"/>
      </rPr>
      <t>- Transparenz: Maßnahmen welche im nationalen Transparenzplan für das Triennium vorgesehen sind</t>
    </r>
  </si>
  <si>
    <r>
      <t xml:space="preserve">MTU2 </t>
    </r>
    <r>
      <rPr>
        <sz val="10"/>
        <rFont val="Calibri"/>
        <family val="2"/>
      </rPr>
      <t>- Informatisierung der Prozeduren</t>
    </r>
  </si>
  <si>
    <r>
      <t xml:space="preserve">MTU3 </t>
    </r>
    <r>
      <rPr>
        <sz val="10"/>
        <rFont val="Calibri"/>
        <family val="2"/>
      </rPr>
      <t xml:space="preserve">– Überwachung der durchschnittlichen Dauer der Prozeduren </t>
    </r>
  </si>
  <si>
    <r>
      <t xml:space="preserve">MTU4 </t>
    </r>
    <r>
      <rPr>
        <sz val="10"/>
        <rFont val="Calibri"/>
        <family val="2"/>
      </rPr>
      <t xml:space="preserve">– Weiterbildung zu Gunsten des Personals in Sachen Verhaltenskodex </t>
    </r>
  </si>
  <si>
    <r>
      <t xml:space="preserve">MTU5 </t>
    </r>
    <r>
      <rPr>
        <sz val="10"/>
        <rFont val="Calibri"/>
        <family val="2"/>
      </rPr>
      <t xml:space="preserve">– Verfassung eines Ethikkodexes </t>
    </r>
  </si>
  <si>
    <r>
      <t xml:space="preserve">MTU6 </t>
    </r>
    <r>
      <rPr>
        <sz val="10"/>
        <rFont val="Calibri"/>
        <family val="2"/>
      </rPr>
      <t xml:space="preserve">– Studien bezüglich der Ethik in der Körperschaft durchführen </t>
    </r>
  </si>
  <si>
    <t>Risikoanalyse</t>
  </si>
  <si>
    <t>Wahrscheinlichkeit</t>
  </si>
  <si>
    <t>Folgen</t>
  </si>
  <si>
    <t>CR.1 Rechtswidrige Beinflussung eines Verfahrens</t>
  </si>
  <si>
    <t>CR.3 Interessenskonflikt</t>
  </si>
  <si>
    <t>CR.4 Manipulation bzw. rechtswidrige Benutzung der Informationen/der Unterlagen</t>
  </si>
  <si>
    <t>CR.7 Rechtswidrige Taten</t>
  </si>
  <si>
    <t>CR.2 Mangel an Transparenz</t>
  </si>
  <si>
    <t>CR.5 Umgehung der vorgesehenen Prozeduren bzw. der Kontrollen</t>
  </si>
  <si>
    <t>CR.6 Missbrauch der Ermessensfreiheit</t>
  </si>
  <si>
    <t>Umsetzung von Maßnahmen, welche die Wahrscheinlichkeit des Auftretens von rechtswidrigen Taten reduzieren</t>
  </si>
  <si>
    <t>Umsetzung von Maßnahmen, welche zur Vorbeugung von korrupten Verhalten dienen</t>
  </si>
  <si>
    <t>Umsetzung von Maßnahmen, welche die Aufdeckung von Korruptionsfällen ermöglichen</t>
  </si>
  <si>
    <t>ZIELE</t>
  </si>
  <si>
    <t>mehrere Auswahlmöglichkeiten</t>
  </si>
  <si>
    <t>ZELLE WIRD AUTOMATISCH AUSGEFÜLLT</t>
  </si>
  <si>
    <t>MAßNAHMEN</t>
  </si>
  <si>
    <t>MAßNAHMEN
(mehrere Auswahlmöglichkeiten)</t>
  </si>
  <si>
    <t>Risiko</t>
  </si>
  <si>
    <t>A quale livello può collocarsi il rischio dell'evento (livello apicale, livello intermedio o livello Gering) ovvero la posizione/il ruolo che l'eventuale soggetto riveste nell'organizzazione è elevata, media o bassa?</t>
  </si>
  <si>
    <t xml:space="preserve"> ZUSÄTZLICHE MAßNAHMEN
(mehrere Auswahlmöglichkeiten)</t>
  </si>
  <si>
    <t>ZUSÄTZLICHE MAßNAHMEN 
(mehrere Auswahlmöglichkeiten)</t>
  </si>
  <si>
    <t>ZUSÄTZLICHEMAßNAHMEN  
(mehrere Auswahlmöglichkeiten)</t>
  </si>
  <si>
    <t>ZUSÄTZLICHE MAßNAHMEN  
(mehrere Auswahlmöglichkeiten)</t>
  </si>
  <si>
    <t>ZUSÄTZLICHE  MAßNAHMEN 
(mehrere Auswahlmöglichkeiten)</t>
  </si>
  <si>
    <t>ZUSTÄNDIGER ABTEILUNGSLEITER</t>
  </si>
  <si>
    <t xml:space="preserve"> AMTSÜBERGREIFENDE MAßNAHMEN
(mehrere Auswahlmöglichkeiten)</t>
  </si>
  <si>
    <t>AMTSÜBERGREIFENDE MAßNAHMEN 
(mehrere Auswahlmöglichkeiten)</t>
  </si>
  <si>
    <t xml:space="preserve"> AMTSÜBERGREIFENDE MAßNAHMEN 
(mehrere Auswahlmöglichkeiten)</t>
  </si>
  <si>
    <t>AMTSÜBERGREIFENDE MAßNAHMEN</t>
  </si>
  <si>
    <t>Abteilungsleiter Verwaltungsdienste</t>
  </si>
  <si>
    <t>M04 = Abteilungsleiter Verwaltungsdienste; MU8 e MTU1 = Rensponsabile anticorruzione</t>
  </si>
  <si>
    <t xml:space="preserve">MO11, MU1, MT3 e MTU4 = Abteilungsleiter Verwaltungsdienste </t>
  </si>
  <si>
    <t xml:space="preserve">MO4, MU1, MT2 = Abteilungsleiter Verwaltungsdienste;  </t>
  </si>
  <si>
    <t>MO11, MU2, MT2 = Abteilungsleiter Verwaltungsdienste</t>
  </si>
  <si>
    <t>MO3, MU15, MT4 = Abteilungsleiter Verwaltungsdienste</t>
  </si>
  <si>
    <t>MO11, MU4 = Abteilungsleiter Verwaltungsdienste</t>
  </si>
  <si>
    <t xml:space="preserve"> MO4, MU15 = Abteilungsleiter Verwaltungsdienste</t>
  </si>
  <si>
    <t>Auflistung der Risikobereiche</t>
  </si>
  <si>
    <t>Risikobereiche (und diesbezügliche Verfahren)</t>
  </si>
  <si>
    <t>Auflistung der Ziele</t>
  </si>
  <si>
    <t>Die Auflistung der Risikobereiche wurde in Zusammenarbeit mit dem Dachverband der italienischen Handelskammern "Unioncamere" erarbeitet und kann von den einzelnen Handelskammern erweitert werden, um eventuelle spezifische Tätigkeiten der Kammern zu berücksichtigen.</t>
  </si>
  <si>
    <t>RISIKOVERZEICHNIS</t>
  </si>
  <si>
    <t>Einstufung der Risiken (Kategorien)</t>
  </si>
  <si>
    <t>Im folgendem Verzeichnis werden die Risiken mit den Bereichen verbunden, welche den genannten Risiken ausgesetzt sind.
Die Risiken wurden folgendermaßen identifiziert:
- mittels Befragung der Stakeholder und unter Berücksichtigung der spezifischen Bedürfnissen der Ämter, der Abteilung und der Körperschaft;
- mittels der Begutachtung von Praxisfällen und der Berücksichtigung der gesammelten Erfahrungen</t>
  </si>
  <si>
    <t>RD.01 Unangemessene Begründung der Maßnahme</t>
  </si>
  <si>
    <t>RD.23 Unangemessene Begründung der Maßnahme</t>
  </si>
  <si>
    <t>RE.01 Unangemessene Begründung der Maßnahme</t>
  </si>
  <si>
    <t>RC.01 Unangemessene Begründung der Maßnahme</t>
  </si>
  <si>
    <t>RC.02 Unterschiedliche Bewertung von ähnlichen Vorfällen</t>
  </si>
  <si>
    <t>RD.02 Unterschiedliche Bewertung von ähnlichen Vorfällen</t>
  </si>
  <si>
    <t>RE.02 Unterschiedliche Bewertung von ähnlichen Vorfällen</t>
  </si>
  <si>
    <t>RC.03 Fehlgeschlagene Einhaltung der chronologischen Reihenfolge der Anträge</t>
  </si>
  <si>
    <t>RD.03 Fehlgeschlagene Einhaltung der chronologischen Reihenfolge der Anträge</t>
  </si>
  <si>
    <t>RE.03 Fehlgeschlagene Einhaltung der chronologischen Reihenfolge der Anträge</t>
  </si>
  <si>
    <t>RC.04 Rechtswidrige Beantragung von weiteren Informationen</t>
  </si>
  <si>
    <t>RD.04 Rechtswidrige Beantragung von weiteren Informationen</t>
  </si>
  <si>
    <t>RE.04 Rechtswidrige Beantragung von weiteren Informationen</t>
  </si>
  <si>
    <t>RF.05 Rechtswidrige Beantragung von weiteren Informationen</t>
  </si>
  <si>
    <t>RC.05 Bewertungen der Komissionsmitglieder, welche bestimmte Rechtssubjekte bevorteilen</t>
  </si>
  <si>
    <t>RD.05 Bewertungen der Komissionsmitglieder, welche bestimmte Rechtssubjekte bevorteilen</t>
  </si>
  <si>
    <t>RC.06 Ausstellung von gefälschten Bescheinigungen, Zertifikaten bzw. Genehmigungen</t>
  </si>
  <si>
    <t>RD.06 Ausstellung von gefälschten Bescheinigungen, Zertifikaten bzw. Genehmigungen</t>
  </si>
  <si>
    <t>RE.06 Ausstellung von gefälschten Bescheinigungen, Zertifikaten bzw. Genehmigungen</t>
  </si>
  <si>
    <t>RC.07 Mangelnde bzw. fehlgeschlagene Durchführung der Kontrollen bezüglich der Vollständigkeit der eingereichten Unterlagen</t>
  </si>
  <si>
    <t>RE.07 Mangelnde bzw. fehlgeschlagene Durchführung der Kontrollen bezüglich der Vollständigkeit der eingereichten Unterlagen</t>
  </si>
  <si>
    <t>RF.08 Mangelnde bzw. fehlgeschlagene Durchführung der Kontrollen bezüglich der Vollständigkeit der eingereichten Unterlagen</t>
  </si>
  <si>
    <t>RC.08 Mangelnde bzw. fehlgeschlagene Durchführung der Kontrollen bezüglich der Folgerichtigkeit der eingereichten Unterlagen</t>
  </si>
  <si>
    <t>RD.07 Mangelnde bzw. fehlgeschlagene Durchführung der Kontrollen bezüglich der Vollständigkeit bzw. Folgerichtigkeit der eingereichten Unterlagen</t>
  </si>
  <si>
    <t>RC.09  Mangelnde Unabhängigkeit eines Enscheidungsträgers aufgrund des Vorliegens eines (möglichen) Interessenskonfliktes</t>
  </si>
  <si>
    <t>RD.09  Mangelnde Unabhängigkeit eines Enscheidungsträgers aufgrund des Vorliegens eines (möglichen) Interessenskonfliktes</t>
  </si>
  <si>
    <t>RE.09  Mangelnde Unabhängigkeit eines Enscheidungsträgers aufgrund des Vorliegens eines (möglichen) Interessenskonfliktes</t>
  </si>
  <si>
    <t>RF.10  Mangelnde Unabhängigkeit eines Enscheidungsträgers aufgrund des Vorliegens eines (möglichen) Interessenskonfliktes</t>
  </si>
  <si>
    <t>RC.10 Fehlgeschlagene Aushändigung von Verwaltungsstrafen</t>
  </si>
  <si>
    <t>RD.10 Fehlgeschlagene Aushändigung von Verwaltungsstrafen</t>
  </si>
  <si>
    <t>RE.10 Fehlgeschlagene Aushändigung von Verwaltungsstrafen</t>
  </si>
  <si>
    <t>RC.11 Rechtswidrige Festlegung der Kommissionsmitglieder</t>
  </si>
  <si>
    <t>RD.11 Rechtswidrige Festlegung der Kommissionsmitglieder</t>
  </si>
  <si>
    <t>RD.08 Rechtswidrige Festlegung der Projektpartner</t>
  </si>
  <si>
    <t>RD.12 Verbreitung von Informationen bezüglich der Ausschreibung bevor diese veröffentlicht wurde</t>
  </si>
  <si>
    <t>RD.13 Rechtswidrige Festlegung der Zustellungsfristen der Maßnahmen</t>
  </si>
  <si>
    <t xml:space="preserve">RD.14 Rechtswidrige Beantragungen von Ermittlungen, welche die Endentscheidung beinflussen sollen </t>
  </si>
  <si>
    <t>RD.15 Rechtswidrige Abänderung der Ranglisten</t>
  </si>
  <si>
    <t>RD.16 Festlegung von Bewertungskriterien, welche unklar formuliert wurden</t>
  </si>
  <si>
    <t xml:space="preserve">RD.17 Festlegung einer kurzen Frist bezüglich der Veröffentlichung der Ausschreibungen </t>
  </si>
  <si>
    <t>RD.18 Nicht angemessene Veröffentlichung der Prüfungsergebnisse/der Auswahl</t>
  </si>
  <si>
    <t>RD.19 Veröffentlichung der Ausschreibung an Terminen für welche im Normalfall eine sehr niedere Besucherzahl bzw. ein sehr niederes Interesse registriert wird</t>
  </si>
  <si>
    <t>RD.20 Festlegung von Prioritäten, welche nicht den strategischen Zielen der Körperschaft entsprechen</t>
  </si>
  <si>
    <t>RD.21 Vorhandensein von persönlichen Verhältnissen (sprich Verwandschaft, Schwägerschaft oder Bekanntschaft) der Mitglieder der Bewertungskommision mit einem oder mehreren Teilnehmern</t>
  </si>
  <si>
    <t>RD.22 Fehlgeschlagene Rotation der Prüfungsmitglieder</t>
  </si>
  <si>
    <t>RD.24 Bewusste Entgegennahme von gefälschten Unterlagen</t>
  </si>
  <si>
    <t>RE.05 Vorhandensein von persönlichen Verhältnissen (sprich Verwandschaft, Schwägerschaft oder Bekanntschaft) der Mitglieder der Bewertungskommision mit einem oder mehreren Teilnehmern</t>
  </si>
  <si>
    <t>RE.08 Mangelnde bzw. fehlgeschlagene Durchführung der Kontrollen bezüglich der Vollständigkeit bzw. Folgerichtigkeit der eingereichten Unterlagen</t>
  </si>
  <si>
    <t>RF.06 Vorhandensein von persönlichen Verhältnissen (sprich Verwandschaft, Schwägerschaft oder Bekanntschaft) welche die Tätigkeit der Mediatoren und der zuständigen Abteilungs/Amtleiter beinflussen könnten</t>
  </si>
  <si>
    <t>RF.07 Fehlgeschlagene Kontrolle bezüglich der getätigten Zahlungen</t>
  </si>
  <si>
    <t>RF.09 Mangelnde bzw. fehlgeschlagene Durchführung der Kontrollen bezüglich der Vollständigkeit bzw. Folgerichtigkeit der eingereichten Unterlagen</t>
  </si>
  <si>
    <t>RF.11 Beantragung einer Zahlung, die keiner Geldschuld entspricht</t>
  </si>
  <si>
    <t>RF.12 Verfehlte Umsetzung der Kontrollen</t>
  </si>
  <si>
    <t>RF.01 Festlegung eines Streitwertes, welcher nicht den üblich festgelegten Streitwerten entspricht</t>
  </si>
  <si>
    <t>RF.02 Verfehlte Einhaltung der Pflichten bezüglich des Datenschutzes</t>
  </si>
  <si>
    <t>RF.03 Verfehlte Einhaltung der Pflichten bezüglich der Unparteilichkeit</t>
  </si>
  <si>
    <t>RF.04 Verfehlte Einhaltung des Turnuskalenders</t>
  </si>
  <si>
    <t>D)  Begünstigende Maßnahmen welche einen direkten bzw. unmittelbaren ökonomischen Vorteil für den Begünstigten erzeugen</t>
  </si>
  <si>
    <t>Alle obbligatorischen Maßnahmen werden von der geltenden Gesetzgebung vorgesehen, um das Korruptionsrisiko zu reduzieren</t>
  </si>
  <si>
    <r>
      <t xml:space="preserve">MU3 </t>
    </r>
    <r>
      <rPr>
        <sz val="10"/>
        <color rgb="FF000000"/>
        <rFont val="Calibri"/>
        <family val="2"/>
      </rPr>
      <t xml:space="preserve">– Förderung von Vereinbarungen für die Zugänglichkeit der istitutionellen Datenbanken, welche Informationen im Sinne der Art. 46 und 47 des Dekreten des Präsidenten der Republick Nr. 445/2000 beinhalten. Der Zugang soll ohne Zusatzkosten gewährleistet werden (art. 58, Paragraf 2 des gesetzesvertretendes Dekretes Nr. 82/2005) </t>
    </r>
  </si>
  <si>
    <t>Die Durchführung der zusätzlichen Maßnahmen ist aufgrund der Einfügung im Dreijahresplan für die Vorbeugung und die Bekämpfung der Korrutpion verpflichtend</t>
  </si>
  <si>
    <t>AUFLISTUNG DER OBBLIGATORISCHEN MAßNAHMEN</t>
  </si>
  <si>
    <t>AUFLISTUNG DER ZUSÄTZLICHEN MAßNAHMEN</t>
  </si>
  <si>
    <t>AUFLISTUNG DER OBBLIGATORISCHEN AMTSÜBERGREIFENDEN MAßNAHMEN</t>
  </si>
  <si>
    <t>AUFLISTUNG DER ZUSÄTZLICHEN AMTSÜBERGREIFENDEN MAßNAHMEN</t>
  </si>
  <si>
    <t>Alle obbligatorischen amtsübergreifenden Maßnahmen werden von der geltenden Gesetzgebung bzw. allen weiteren Regelungen  vorgesehen, um das Korruptionsrisiko zu reduzieren</t>
  </si>
  <si>
    <t>Die Durchführung der zusätzlichen amtsübergreifenden Maßnahmen ist aufgrund der Einfügung im Dreijahresplan für die Vorbeugung und die Bekämpfung der Korrutpion verpflichtend</t>
  </si>
  <si>
    <t>HINWEIS: Die Auflistung der unten angführten Maßnahmen ist nicht umfassend und kann im Laufe der Zeit weiterentwickelt werden</t>
  </si>
  <si>
    <t>MT3 - Telematischer Zugriff auf Daten, Unterlagen und Verfahren</t>
  </si>
  <si>
    <t xml:space="preserve">MT4 -Überwachung der Einhaltung der Verfahrensfristen </t>
  </si>
  <si>
    <t>MT2 - Informatisierung der Prozeduren</t>
  </si>
  <si>
    <t xml:space="preserve">Siehe Anhang 1 – B1.1.3. Seite 15 des nationalen  Antikorruptionsplanes
Die Maßnahmen, welche aufgrund der nationalen Bestimmungen in Sachen Transparenz festgelegt werden, wurden  im Sinne des Beschlusses der C.I.V.I.T.  Nr. 50/2013 in einem eigenen Textabschnitt des Dreijahresplanes für die Vorbeugung und die Bekämpfung der Korruption und der Illegalität erläutert. 
Die Informatisierung der Prozeduren ermöglicht die Rückverfolgung der Daten und Informationen, welche im Dreijahresplan eingefügt wurden. 
Der telematische Zugriff auf Daten, Unterlagen und Verfahren, als auch ihre Wiederverwendung (GVD Nr. 82/2005) , fördern eine offene Haltung der Körperschaft zu externen Interessensträgern und stärken die Verbreitung von wichtigen, öffentlichen Informationen, als auch die Kontrolle seitens der Benutzer.
Aufgrund der Überwachung der Verfahrensfristen können eventuelle rechtswidrige Unterlassungen und Verspätungen der Verwaltungstätigkeit nachgewiesen werden, welche eventuell  auf illegale Aktivitäten hinweisen könnten. 
</t>
  </si>
  <si>
    <t>MT1 - Transparenz: obbligatorische Maßnahmen welche im Dreijahresplan für die Transparenzn vorgesehen sind</t>
  </si>
  <si>
    <t>MO1 - Transparenz</t>
  </si>
  <si>
    <t xml:space="preserve">MO2 - Umsetzung des Verhaltenskodexes der Handelskammer </t>
  </si>
  <si>
    <t>MO3 - Rotation des Personals welches dem Korruptionsrisiko ausgesetzt ist</t>
  </si>
  <si>
    <t>MO4 -  Enthaltung im Falle eines Interessenskonfliktes</t>
  </si>
  <si>
    <t>MO11 - Weiterbildung</t>
  </si>
  <si>
    <t>MO14 - Disziplinarmaßnahmen</t>
  </si>
  <si>
    <t>MU19 - Überwachung der Tätigkeit (und Erstellung eines Reports)</t>
  </si>
  <si>
    <t>MU13 - Regelung der Ermessensfreiheit mittels Rundschreiben und internen Bestimmungen</t>
  </si>
  <si>
    <t>MU18 -  Regelung bezüglich der Zusammensetzung von Kommissionen</t>
  </si>
  <si>
    <t xml:space="preserve">MU8 - Reduzierung des Korruptionsrisikos hinsichtlich der Durchführung von spezifischen Tätigkeiten mittels der Einfügung von diesbezüglichen Bestimmungen im Verhaltenskodex der Körperschaft (z.B. im Umgang mit externen Rechtssubjekten) </t>
  </si>
  <si>
    <t>MU1 - Stichprobenartige Kontrollen der Eigenerklärungen der Kandidaten</t>
  </si>
  <si>
    <r>
      <t xml:space="preserve">MU15 – </t>
    </r>
    <r>
      <rPr>
        <sz val="10"/>
        <color rgb="FF000000"/>
        <rFont val="Calibri"/>
        <family val="2"/>
      </rPr>
      <t xml:space="preserve">Regelmäßige Treffen der Abteilungs/Amtsdirektoren organisieren, um die Führungskräfte bezüglich der Tätigkeit der Körperschaft auf den Laufenden zu halten und um den Austausch von Ideen und Lösungsvorschlägen zu fördern. </t>
    </r>
  </si>
  <si>
    <t>MU15 -  Regelmäßige Treffen der Abteilungs/Amtsdirektoren organisieren, um die Führungskräfte bezüglich der Tätigkeit der Körperschaft auf den Laufenden zu halten und um den Austausch von Ideen und Lösungsvorschlägen zu fördern</t>
  </si>
  <si>
    <t>MU18 - Regelung bezüglich der Zusammensetzung von Kommissionen</t>
  </si>
  <si>
    <t xml:space="preserve">MU2 - Rationalisierung der Kontrollen bezüglich der Voraussetzungen </t>
  </si>
  <si>
    <t>obbligatorische</t>
  </si>
  <si>
    <t>zusätzliche</t>
  </si>
  <si>
    <t xml:space="preserve">MTU5 – Verfassung eines Ethikkodexes </t>
  </si>
  <si>
    <t xml:space="preserve">MTU4 – Weiterbildung zu Gunsten des Personals in Sachen Verhaltenskodex </t>
  </si>
  <si>
    <t>MTU1 - Transparenz: Maßnahmen welche im nationalen Transparenzplan für das Triennium vorgesehen sind</t>
  </si>
  <si>
    <t>Verantwortlicher der Abteilung Verwaltungsdienste</t>
  </si>
  <si>
    <t>VERANTWORTLICHER (einzelne Maßnahmen)</t>
  </si>
  <si>
    <t>FRISTEN FÜR DIE UMSETZUNG DER MAßNAHMEN</t>
  </si>
  <si>
    <t>MO1, MU19, MT1 = Verantwortlicher Transparenz;  MTU5 - Verantwortlicher Antikorrutpion</t>
  </si>
  <si>
    <t>MO2 = Verantwortlicher Antikorrutpion; MU13, MT2, MTU = Abteilungsleiter Verwaltungsdienste</t>
  </si>
  <si>
    <t>MO3, MU18 = Abteilungsleiter Verwaltungsdienste; MTU5 = Verantwortlicher Antikorrutpion</t>
  </si>
  <si>
    <t>MO2 = Verantwortlicher Antikorrutpion, MU13, MT2, MTU4 = Abteilungsleiter Verwaltungsdienste</t>
  </si>
  <si>
    <t>MO3, MU18 = Abteilungsleiter Verwaltungsdienste, MTU5 = Verantwortlicher Antikorrutpion</t>
  </si>
  <si>
    <t>MTU5 = Verantwortlicher Antikorrutpion</t>
  </si>
  <si>
    <t>MO14, MU15 = Abteilungsleiter Verwaltungsdienste, MTU4 = Verantwortlicher Antikorrutpion</t>
  </si>
  <si>
    <t>MO3, MU15, MU4 = Abteilungsleiter Verwaltungsdienste, MT1 = Verantwortlicher Transparenz</t>
  </si>
  <si>
    <t>M04, MU15  = Abteilungsleiter Verwaltungsdienste, MTU1 = Verantwortlicher Antikorrutpion/Verantwortlicher Transparenz</t>
  </si>
  <si>
    <t>MO11, MU2 = Abteilungsleiter Verwaltungsdienste, MT1 = Verantwortlicher Transparenz</t>
  </si>
  <si>
    <t>M01 e MT1 = Verantwortlicher Transparenz, MTU5 = Verantwortlicher Antikorrutpion, MU19 = Abteilungsleiter Verwaltungsdienste</t>
  </si>
  <si>
    <t>MO14, MU15 = Abteilungsleiter Verwaltungsdienste, MT1 = Verantwortlicher Transparenz</t>
  </si>
  <si>
    <t>MO1, MT1 = Verantwortlicher Transparenz; MTU5 = Verantwortlicher Antikorrutpion, MU19 = Abteilungsleiter Verwaltungsdienste</t>
  </si>
  <si>
    <t>M03, MU15, MTU4 = Abteilungsleiter Verwaltungsdienste;  MT1 = Verantwortlicher Transparenz</t>
  </si>
  <si>
    <t>MO1 e MT1 = Verantwortlicher Transparenz, MU15 = Abteilungsleiter Verwaltungsdienste</t>
  </si>
  <si>
    <t>MO4, MU1 = Abteilungsleiter Verwaltungsdienste;  MT1 Verantwortlicher Transparenz</t>
  </si>
  <si>
    <t>M01, MT1 = Verantwortlicher Transparenz, MTU5 = Verantwortlicher Antikorrutpion, MU15 = Abteilungsleiter Verwaltungsdienste</t>
  </si>
  <si>
    <t>MO3, MU15, MTU4 = Abteilungsleiter Verwaltungsdienste,  MT1 = Verantwortlicher Transparenz</t>
  </si>
  <si>
    <t>MO3, MU15 = Abteilungsleiter Verwaltungsdienste,  MTU1 = Verantwortlicher Transparenz</t>
  </si>
  <si>
    <t>MO11, MU2, = Abteilungsleiter Verwaltungsdienste, MT1 = Verantwortlicher Transparenz</t>
  </si>
  <si>
    <t>MO1, MT1 = Verantwortlicher Transparenz, MU15 = Abteilungsleiter Verwaltungsdienste, MTU5 = Verantwortlicher Antikorrutpion</t>
  </si>
  <si>
    <t>MO4, MU15, MTU4 = Abteilungsleiter Verwaltungsdienste, MT1 = Verantwortlicher Transparenz</t>
  </si>
  <si>
    <t>MO14, MU15, MT2 = Abteilungsleiter Verwaltungsdienste, MTU1 = Verantwortlicher Transparenz</t>
  </si>
  <si>
    <t>MO2 = Verantwortlicher Antikorrutpion, MT1 = Verantwortlicher Transparenz</t>
  </si>
  <si>
    <t>MO1 = Verantwortlicher Transparenz</t>
  </si>
  <si>
    <t>MT1 = Verantwortlicher Transparenz, MTU5 = Verantwortlicher Antikorrutpion</t>
  </si>
  <si>
    <t>MO3, MU15 = Abteilungsleiter Verwaltungsdienste, MT1 = Verantwortlicher Transparenz</t>
  </si>
  <si>
    <t>MU15 = Abteilungsleiter Verwaltungsdienste, MO1 = Verantwortlicher Transparenz</t>
  </si>
  <si>
    <t>MO3, MU15 MTU4 = Verantwortlicher Verwaltungsdienste, MT1 = Verantwortlicher Transparenz</t>
  </si>
  <si>
    <t>MO2 = Verantwortlicher Antikorrutpion, MU13, MT2, MTU4 = Verantwortlicher Verwaltungsdienste</t>
  </si>
  <si>
    <t>MU15, MTU4 = Verantwortlicher Verwaltungsdienste</t>
  </si>
  <si>
    <t>MO4, MU8 e MTU1 = jährliche Maßnahmen</t>
  </si>
  <si>
    <t>MO11, MU1, MT3 e MTU4 jährliche Maßnahmen</t>
  </si>
  <si>
    <t>MU15, MTU1 e MO4 = jährliche Maßnahmen</t>
  </si>
  <si>
    <t>MO11, MU2 e MT1 = jährliche Maßnahmen</t>
  </si>
  <si>
    <t xml:space="preserve">MO3, MT1, MU15, MTU4 = jährliche Maßnahmen, </t>
  </si>
  <si>
    <t>MO14, MU15, MT1 = jährliche Maßnahmen</t>
  </si>
  <si>
    <t>MO3, MU15, MTU4, MT1 = jährliche Maßnahmen</t>
  </si>
  <si>
    <t>MU15, MTU4 = jährliche Maßnahmen</t>
  </si>
  <si>
    <t>MO1, MT1, MU15 = jährliche Maßnahmen</t>
  </si>
  <si>
    <t>MO4, MU1, MT1 = jährliche Maßnahmen</t>
  </si>
  <si>
    <t>MO1, MU15, MT1, MTU5 = jährliche Maßnahmen</t>
  </si>
  <si>
    <t xml:space="preserve">MO3, MU15, MTU4 = jährliche Maßnahmen, </t>
  </si>
  <si>
    <t>MO11, MU2, MT2 = jährliche Maßnahmen</t>
  </si>
  <si>
    <t>MO11, MU2, MT1 = jährliche Maßnahmen</t>
  </si>
  <si>
    <t>MO4, MU15, MT1, MTU4 = jährliche Maßnahmen</t>
  </si>
  <si>
    <t>MO1, MU15, MT2 = jährliche Maßnahmen</t>
  </si>
  <si>
    <t>MU15, MT2, MO1 = jährliche Maßnahmen</t>
  </si>
  <si>
    <t>MO3, MU15, MT2 = jährliche Maßnahmen</t>
  </si>
  <si>
    <t>MO11, MU15 = jährliche Maßnahmen</t>
  </si>
  <si>
    <t>MO11, MU15, MT2 = jährliche Maßnahmen</t>
  </si>
  <si>
    <t>MO3, MU15, MT4 = jährliche Maßnahmen</t>
  </si>
  <si>
    <t>MO11, MU4 = jährliche Maßnahmen</t>
  </si>
  <si>
    <t>MO14, MU15, MT2, MTU1 = jährliche Maßnahmen</t>
  </si>
  <si>
    <t>MO13 = jährliche Maßnahmen</t>
  </si>
  <si>
    <t>MO9, MU15 = jährliche Maßnahmen</t>
  </si>
  <si>
    <t>MO11 = jährliche Maßnahmen</t>
  </si>
  <si>
    <t>MT1, MTU5 = jährliche Maßnahmen</t>
  </si>
  <si>
    <t>MO4, MU15 = jährliche Maßnahmen</t>
  </si>
  <si>
    <t>MO3, MU15, MTU1 = jährliche Maßnahmen</t>
  </si>
  <si>
    <t>MO3, MU15, MT1 = jährliche Maßnahmen</t>
  </si>
  <si>
    <t>MO4, MU15, MT1 = jährliche Maßnahmen</t>
  </si>
  <si>
    <t>MO1, MU15 = jährliche Maßnahmen</t>
  </si>
  <si>
    <t>M=4, MU15, MT1 = jährliche Maßnahmen</t>
  </si>
  <si>
    <t>MO14, MU15 = jährliche Maßnahmen</t>
  </si>
  <si>
    <t>MO14, MU15, MTU4 = jährliche Maßnahmen</t>
  </si>
  <si>
    <t>MO4, MU2, MTU1 = jährliche Maßnahmen</t>
  </si>
  <si>
    <t>MO11, MU15, MT2, MTU1 = jährliche Maßnahmen</t>
  </si>
  <si>
    <t>MO1, MU10, MT4, MTU6 = jährliche Maßnahmen</t>
  </si>
  <si>
    <t>MO11, MU1, MT2, MTU1 = jährliche Maßnahmen</t>
  </si>
  <si>
    <t>MO1, MU19, MT1 = jährliche Maßnahmen, MTU5 = 2014 umgesetzt</t>
  </si>
  <si>
    <t>MO1, MU19, MT1  = jährliche Maßnahmen, MTU5 = 2014 umgesetzt</t>
  </si>
  <si>
    <t>MTU5 = 2014 umgesetzt, MO1, MU19 e MT1 = jährliche Maßnahmen</t>
  </si>
  <si>
    <t>MO2 =2014 umgesetzt, MU10, MT1 = jährliche Maßnahmen</t>
  </si>
  <si>
    <t>MO2 = 2014 umgesetzt; MU13, MT2, MTU4 = jährliche Maßnahmen</t>
  </si>
  <si>
    <t>MTU5 = 2014 umgesetzt, MO3 jährliche Maßnahme, MU18  = bereits umgesetzt</t>
  </si>
  <si>
    <t>MO1, MU15, MT1 = jährliche Maßnahmen, MTU5 = 2014 umgesetzt</t>
  </si>
  <si>
    <t>MO2 = 2014 umgesetzt, MU13, MT2 e MTU4 = jährliche Maßnahmen</t>
  </si>
  <si>
    <t>MTU5 = 2014 umgesetzt, MO3, MU18 = jährliche Maßnahmen</t>
  </si>
  <si>
    <t>MO1 = misura jährliche Maßnahmen</t>
  </si>
  <si>
    <t>MTU5 = 2014 umgesetzt, MO1, MT1, MU19 = jährliche Maßnahmen</t>
  </si>
  <si>
    <t>M02 = 2014 umgesetzt, MU13, MT2, MTU4 = jährliche Maßnahmen</t>
  </si>
  <si>
    <t>EINSTUFUNG DER RISIKEN (KATEGORIEN)</t>
  </si>
  <si>
    <t>RISIKOREICHES EREIGNIS</t>
  </si>
  <si>
    <t>Wahrscheinlichkeit des Auftretens</t>
  </si>
  <si>
    <t>Folgen organizzativo</t>
  </si>
  <si>
    <t>Folgen economico</t>
  </si>
  <si>
    <t>Folgen reputazionale</t>
  </si>
  <si>
    <t>Folgen organizzativo, economico e sull'immagine</t>
  </si>
  <si>
    <t>Qual è l'Folgen economico del processo?</t>
  </si>
  <si>
    <t>Indici di valutazione dell'Folgen (2)
(mantenere solo il valore corrispondente alla risposta, cancellando gli altri)</t>
  </si>
  <si>
    <t>Verantwortlicher Meldeamt</t>
  </si>
  <si>
    <t>MO1 = Verantwortlicher Transparenz, MU15, MT2 = Verantwortlicher Meldeamt</t>
  </si>
  <si>
    <t>MU15, MT2 = Verantwortlicher Meldeamt, MO1 = Verantwortlicher Transparenz</t>
  </si>
  <si>
    <t xml:space="preserve">Verantwortlicher Meldeamt </t>
  </si>
  <si>
    <t>MO3, MU15, MT2 = Verantwortlicher Meldeamt</t>
  </si>
  <si>
    <t>MO11, MU15 = Verantwortlicher Meldeamt</t>
  </si>
  <si>
    <t>MO11, MU15, MT2 = Verantwortlicher Meldeamt</t>
  </si>
  <si>
    <t>MO4, MU15 = Verantwortlicher Meldeamt, MT1 = Verantwortlicher Transparenz, MTU4 = Abteilungsleiter Verwaltungsdienste</t>
  </si>
  <si>
    <t>Verantwortlicher Wirtschaftsförderung</t>
  </si>
  <si>
    <t>MO11, MU15, MT2 = Verantwortlicher Wirtschaftsförderung</t>
  </si>
  <si>
    <t>Verantwortlicher Transparenz</t>
  </si>
  <si>
    <t>M02 = Verantwortlicher Antikorrutpion; MU13, MTU4 = Abteilungsleiter Verwaltungsdienste; MT1 = Verantwortlicher Transparenz</t>
  </si>
  <si>
    <t>MO1, MU19, MT1 = Verantwortlicher Transparenz; MTU5 = Verantwortlicher Antikorrutpion</t>
  </si>
  <si>
    <t>MO14, MU15, MT2, = Verantwortlicher Wirtschaftsförderung, MTU1 = Verantwortlicher Transparenz</t>
  </si>
  <si>
    <t>MO3, MU15 = Responsabile servizi aministrativi, MTU1 = Verantwortlicher Transparenz</t>
  </si>
  <si>
    <t xml:space="preserve">MU4 – Beauftragung von zwei oder mehreren Mitarbeitern, welche im Sinne des Rotationsprinzipes die Kontrollen bezüglich der internen Akten bzw. alle weiteren diesbezüglichen Kontrollen durchführen </t>
  </si>
  <si>
    <t>MO13 = Verantwortlicher Generalsekretariat</t>
  </si>
  <si>
    <t>MO9 = Verantwortlicher Antikorrutpion,  MU15 = Verantwortlicher Generalsekretariat</t>
  </si>
  <si>
    <t>MO11 = Verantwortlicher Generalsekretariat</t>
  </si>
  <si>
    <t>MO4 = Verantwortlicher Generalsekretariat</t>
  </si>
  <si>
    <t>MO1 = Verantwortlicher Generalsekretariat</t>
  </si>
  <si>
    <t>MO4, MU15 = Verantwortlicher Generalsekretariat</t>
  </si>
  <si>
    <t>MO11, MU15 = Verantwortlicher Generalsekretariat</t>
  </si>
  <si>
    <t>MO4, MU15 = Verantwortlicher Generalsekretariat, MT1 = Verantwortlicher Transparenz</t>
  </si>
  <si>
    <t>MO2 = Verantwortlicher Antikorrutpion, MU10 = Verantwortlicher Generalsekretariat, MT1 = Verantwortlicher Transparenz</t>
  </si>
  <si>
    <t>MTU5 = 2014 umgesetzt</t>
  </si>
  <si>
    <t>MO2, MT1 = jährliche Maßnahmen</t>
  </si>
  <si>
    <t>Verantwortlicher Generalsekretariat</t>
  </si>
  <si>
    <t>Verantwortlicher Generalskretariat</t>
  </si>
  <si>
    <t>MO1 =  jährliche Maßnahmen</t>
  </si>
  <si>
    <t>MO4 =  jährliche Maßnahmen</t>
  </si>
  <si>
    <t>MO11 =  jährliche Maßnahmen</t>
  </si>
  <si>
    <t>MO13 =  jährliche Maßnahmen</t>
  </si>
  <si>
    <t xml:space="preserve">MTU6 – Studien bezüglich der Ethik in der Körperschaft durchführen </t>
  </si>
  <si>
    <t>Generalsekretär</t>
  </si>
  <si>
    <t>MO4, MU15, = Generalsekretär, MT1 = Verantwortlicher Transparenz</t>
  </si>
  <si>
    <t>MO14, MU15 = Generalsekretär</t>
  </si>
  <si>
    <t>MU10 –Einführung bzw. Durchführung von stichprobenartigen Kontrollen im Falle der Zuteilung einer Bevollmächtigung</t>
  </si>
  <si>
    <t>MO4, MU2 = Verantwortlicher Generalsekretariat</t>
  </si>
  <si>
    <t>MU15 = Verantwortlicher Generalsekretariat, MO1, MT1 = Verantwortlicher Transparenz, MTU5 = Verantwortlicher Antikorrutpion</t>
  </si>
  <si>
    <t>MO11, MU15, MT2 = Verantwortlicher Generalsekretariat, MTU1 = Verantwortlicher Transparenz</t>
  </si>
  <si>
    <t>MO1 = Verantwortlicher Transparenz, MU10, MT4, MTU6 = Verantwortlicher Generalsekretariat</t>
  </si>
  <si>
    <t>MO11, MU1, MT2 = Verantwortlicher Generalsekretariat, MTU1 = Verantwortlicher Transparenz</t>
  </si>
  <si>
    <t>WESENTLICHE INHALTE DES DREIJAHRESPLANS ZUR KORRUPTIONSVORBEUGUNG</t>
  </si>
  <si>
    <t>Prämisse: Rechtsquellen und insgesamt verfolgte Ziele</t>
  </si>
  <si>
    <t>Verfahren zur Erstellung des Dreijahresplans zur Korruptionsvorbeugung:  Datum der Genehmigung des Plans durch die politisch-administrativen Organe sowie entsprechendes Dokument - Bestimmung der Personen innerhalb der Verwaltung, welche an der Ausarbeitung des Plans mitgewirkt haben, sowie dafür genutzte Wege und Instrumente - Bestimmung der Personen außerhalb der Verwaltung, welche an der Ausarbeitung des Plans mitgewirkt haben, sowie dafür genutzte Wege und Instrumente - Angabe der Instrumente und Maßnahmen zur Bekanntgabe der Inhalte des Plans</t>
  </si>
  <si>
    <t>Beteiligte Akteure mit Angabe der Aufgaben und Verantwortungsbereiche (politisch-administratives Organ, Verantwortlicher für die Korruptionsvorbeugung, Verantwortlicher für die Transparenz, Bezugspersonen und jeweilige Aufgaben sowie Koordinierung der verschiedenen Akteure)</t>
  </si>
  <si>
    <t xml:space="preserve">Risikobereiche mit Angabe der angewandten Methoden: - Angabe der Tätigkeiten, bei welchen das Korruptionsrisiko am höchsten ist (Absatz 5, Buchst. a), „Risikobereiche“; die für alle Verwaltungen verpflichtend vorgesehenen Risikobereiche sind im Anhang 2 anhand einer Mindestliste angeführt, welche mit den von den einzelnen Verwaltungen auf der Grundlage der jeweiligen Besonderheiten ermittelten zusätzlichen Bereichen zu ergänzen ist - Angabe der eingesetzten Risikobewertungsmethode; die empfohlene Methode ist im Anhang 1, Abs. B.1.2 angeführt. - Planungsbögen betreffend die Vorbeugemaßnahmen zur Verringerung der Eintrittswahrscheinlichkeit des jeweiligen Risikos im betreffenden Risikobereich mit Angabe der Ziele, der Fristen, der Verantwortlichen, der Indikatoren und der Art und Weise der Überprüfung der Umsetzung mit Bezug auf die mit dem Gesetz Nr. 190/2012 sowie mit den entsprechenden Durchführungsverordnungen eingeführten allgemeinen Maßnahmen beziehungsweise auf die mit dem nationalen Antikorruptionsplan zusätzlich eingeführten Maßnahmen.    </t>
  </si>
  <si>
    <t>Verpflichtend vorgesehene Maßnahmen und zusätzliche Maßnahmen: Risikoübersichten nach Risikobereichen und Vorgängen mit Angabe der Risiken, der Ziele, der Maßnahmen, der Verantwortlichkeiten, der Fristen, der Ressourcen und der Indikatoren</t>
  </si>
  <si>
    <t>Fristen für die Überprüfung der Wirksamkeit des Dreijahresplans zur Korruptionsvorbeugung sowie Art und Weise der Überprüfung</t>
  </si>
  <si>
    <t>Abstimmung mit der Geschäftsgebarung: Die im Dreijahresplan zur Korruptionsvorbeugung angeführten Obliegenheiten, Aufgaben und Verantwortlichkeiten müssen in die Geschäftsgebarung übernommen werden.</t>
  </si>
  <si>
    <t>Bei der Erstellung des Dreijahresplans zur Transparenten Verwaltung (sowohl als „selbstständiges“ Dokument als auch als Abschnitt des Dreijahresplans zur Korruptionsvorbeugung) müssen die Transparenzpflichten gemäß Legislativdekret Nr. 33/2013 mit den Risikobereichen abgestimmt werden, um den Erfolg der von der Verwaltung verwirklichten Maßnahmen zu sichern</t>
  </si>
  <si>
    <t xml:space="preserve">Schulung im Bereich der Korruptionsbekämpfung: - Angabe der Zusammenhänge zwischen den Schulungen im Bereich der Korruptionsvorbeugung und dem Jahres-Schulungsplan
- Bestimmung der Personen, welche in den Genuss der Schulungen im Bereich der Korruptionsvorbeugung kommen - Bestimmung der Subjekte, welche Schulungen im Bereich der Korruptionsvorbeugung erbringen - Angabe der Inhalte der Schulungen im Bereich der Korruptionsvorbeugung - Angabe der Wege und Instrumente zur Erbringung der Schulungen im Bereich der Korruptionsvorbeugung - Festlegung der Anzahl Stunden/Tage für Schulungen im Bereich der Korruptionsvorbeugung
</t>
  </si>
  <si>
    <t>Verhaltenskodex und Verbreitung bewährter Praktiken: - Übernahme der Ergänzungen zum Verhaltenskodex der öffentlichen Bediensteten - Angabe der Verfahren zur Anzeige von Verstößen gegen den Verhaltenskodex - Angabe des für die Abgabe von Stellungnahmen zur Anwendung des Verhaltenskodex zuständigen Büros</t>
  </si>
  <si>
    <t xml:space="preserve">Sonstige Maßnahmen:  - Angabe der Kriterien für die Personalrotation (Abs. 3.1.4 des nationalen Antikorruptionsplans; Abs. B.5 Anhang 1; Tabelle Nr. 5) - Angabe der Bestimmungen zur Zuhilfenahme des Schiedsgerichts auf eine solche Art und Weise, dass die Offenkundigkeit und die Rotation gesichert sind - Ausarbeitung des Vorschlags für eine Verordnung zur Regelung der für öffentliche Bedienstete nicht erlaubte Aufträge und Tätigkeiten (Abs. 3.1.6 des nationalen Antikorruptionsplans; Abs. B.7 Anhang 1; Tabelle Nr. 7) - Ausarbeitung von Richtlinien für die Erteilung von leitenden Ämtern mit Festlegung der hindernden Gründe (Abs. 3.1.7 des nationalen Antikorruptionsplans; Abs. B.8 Anhang 1; Tabelle Nr. 8) und Prüfung der Abwesenheit von Unvereinbarkeitsgründen (Abs. 3.1.8. des nationalen Antikorruptionsplans; Abs. B.9 Anhang 1; Tabelle 9) - Festlegung von Vorgangsweisen zur Überprüfung der Beachtung des Verbots, nach Beendigung des Arbeitsverhältnisses unvereinbare Tätigkeiten auszuüben (Abs. 3.1.9 des nationalen Antikorruptionsplans; Abs. B.10 Anhang 1; Tabelle 10) - Ausrabeitung von Richtlinien für die Überprüfung von Vorstrafen zwecks Erteilung von Aufträgen und Übertragung von Ämtern (Abs. 3.1.10 des nationalen Antikorruptionsplans; B.11 Anhang 1; Tabelle 11) - Ergreifung von Maßnahmen zum Schutz der Hinweisgeber (Abs. 3.1.11 des nationalen Antikorruptionsplans; B.12 Anhang 1; Tabelle 12) - Ausarbeitung von Legalitätsprotokollen für die Vergaben (Abs. 3.1.13 des nationalen Antikorruptionsplans; B.14 Anhang 1; Tabelle 14) - Verwirklichung des Systems zur Überwachung der Einhaltung der vom Gesetz oder von der Vergabeordnung vorgesehenen Bedingungen im Zusammenhang mit dem Abschluss der Verfahren (Abs. B.1.1.3 Anhang 1; Tabelle 16) - Verwirklichung eines Systems zur Überwachung der Beziehungen zwischen der Verwaltung und den Subjekten, welche mit dieser Verträge abschließen (Abs. B.1.1.3 Anhang 1; Tabelle 17) und Angabe der zusätzlichen Maßnahmen im Bereich der öffentlichen Verträge - Angabe der Maßnahmen im Bereich der Gewährung von Zuschüssen, Beiträgen, Unterstützungen, finanziellen Beihilfen sowie von wirtschaftlichen Vorteilen jedweder Art - Angabe der im Bereich der Wettbewerbe und der Personalauswahl vorgesehenen Maßnahmen - Angabe der im Bereich der Inspektionstätigkeit vorgesehenen Maßnahmen - Organisation des Systems zur Überwachung der Implementierung des Dreijahresplans zur Korruptionsvorbeugung mit Bestimmung der Bezugspersonen, der Fristen und der Formen der Bekanntgabe (B.1.1.9 Tabelle 1); </t>
  </si>
  <si>
    <t>Gelb eingefärbte Zellen in den folgenden Tabellenblättern NICHT verändern, da sie Bezüge bzw. Formeln enthalten</t>
  </si>
  <si>
    <t>Bewertung der Wahrscheinlichkeit bezüglich des Auftretens eines Risikos (1)</t>
  </si>
  <si>
    <t>Bewertung der möglichen Folgen für die Körperschaft (2)</t>
  </si>
  <si>
    <t>Ermessensfreiheit</t>
  </si>
  <si>
    <t>Organisatorische Folgen</t>
  </si>
  <si>
    <t>Lässt der Vorgang Ermessensfreiheit zu?</t>
  </si>
  <si>
    <r>
      <rPr>
        <b/>
        <sz val="10"/>
        <rFont val="Arial"/>
        <family val="2"/>
      </rPr>
      <t xml:space="preserve">Welcher Prozentsatz der </t>
    </r>
    <r>
      <rPr>
        <b/>
        <u/>
        <sz val="10"/>
        <rFont val="Arial"/>
        <family val="2"/>
      </rPr>
      <t>innerhalb der jeweiligen öffentlichen Verwaltung</t>
    </r>
    <r>
      <rPr>
        <b/>
        <sz val="10"/>
        <rFont val="Arial"/>
        <family val="2"/>
      </rPr>
      <t xml:space="preserve"> im jeweiligen Dienst</t>
    </r>
    <r>
      <rPr>
        <sz val="10"/>
        <rFont val="Arial"/>
      </rPr>
      <t xml:space="preserve"> (einfache Organisationseinheit) </t>
    </r>
    <r>
      <rPr>
        <b/>
        <sz val="10"/>
        <rFont val="Arial"/>
        <family val="2"/>
      </rPr>
      <t>insgesamt eingesetzten Mitarbeiter, die über die Voraussetzungen verfügen, den Vorgang</t>
    </r>
    <r>
      <rPr>
        <sz val="10"/>
        <rFont val="Arial"/>
      </rPr>
      <t xml:space="preserve"> (bzw. die Phase desselben, für welche die öffentliche Verwaltung zuständig ist) </t>
    </r>
    <r>
      <rPr>
        <b/>
        <sz val="10"/>
        <rFont val="Arial"/>
        <family val="2"/>
      </rPr>
      <t>auszuführen, ist mit dem Vorgang beschäftigt?</t>
    </r>
    <r>
      <rPr>
        <sz val="10"/>
        <rFont val="Arial"/>
      </rPr>
      <t xml:space="preserve"> (wenn der Vorgang die Tätigkeit mehrerer Dienste ein und derselben öffentlichen Verwaltung in Anspruch nimmt, bezieht sich das Verhältnis auf die Mitarbeiter der betroffenen Dienste)</t>
    </r>
  </si>
  <si>
    <t>Nein, er ist zur Gänze vorgegeben</t>
  </si>
  <si>
    <t>Bis etwa 20%</t>
  </si>
  <si>
    <t>Er ist zum Teil durch das Gesetz beziehungsweise durch Verwaltungsakte vorgegeben</t>
  </si>
  <si>
    <t>Bis etwa 40%</t>
  </si>
  <si>
    <t>Er ist nur durch das Gesetz teilweise vorgegeben</t>
  </si>
  <si>
    <t>Bis etwa 60%</t>
  </si>
  <si>
    <t>Er ist nur durch Verwaltungsakte (Verordnungen, Richtlinien, Rundschreiben) teilweise vorgegeben</t>
  </si>
  <si>
    <t>Bis etwa 80%</t>
  </si>
  <si>
    <t>Es besteht weitgehend Ermessensfreiheit</t>
  </si>
  <si>
    <t>Bis etwa 100%</t>
  </si>
  <si>
    <t>Externe Relevanz</t>
  </si>
  <si>
    <t>Wirtschaftliche Folgen</t>
  </si>
  <si>
    <t>Hat der Vorgang direkte Auswirkungen auf Strukturen außerhalb der betroffenen Verwaltung?</t>
  </si>
  <si>
    <t>Gab es in den vergangenen 5 Jahren Urteile des Rechnungshofes zu Lasten von Mitarbeitern (Führungskräfte und sonstige Angestellte) der betroffenen öffentlichen Verwaltung oder wurde die betroffene öffentliche Verwaltung im Zusammenhang mit Vorkommnissen derselben oder ähnlicher Art zum Schadensersatz verurteilt?</t>
  </si>
  <si>
    <t>Nein, er hat lediglich ein internes Büro als Empfänger</t>
  </si>
  <si>
    <t>Nein</t>
  </si>
  <si>
    <t>Ja, auf eine einzige Körperschaft des Apparats der Handelskammer</t>
  </si>
  <si>
    <t>Ja</t>
  </si>
  <si>
    <t>Ja, auf mehrere Körperschaften des Apparats der Handelskammer</t>
  </si>
  <si>
    <t>Ja, auf ein einziges externes Rechtssubjekt</t>
  </si>
  <si>
    <t>Ja, das Ergebnis des Vorgangs richtet sich direkt an Nutzer, welche nicht zur betroffenen öffentlichen Verwaltung gehören</t>
  </si>
  <si>
    <t>Komplexität des Vorgangs</t>
  </si>
  <si>
    <t>Imagebezogene Folgen</t>
  </si>
  <si>
    <t>Handelt es sich um einen Vorgang, der zur Erzielung eines Ergebnisses (abgesehen von den Kontrollen) die Beteiligung mehrerer Verwaltungen in aufeinander folgenden Schritten erfordert?</t>
  </si>
  <si>
    <t>Gab es in den vergangenen 5 Jahren in den Medien Meldungen zum selben oder zu ähnlichen Vorkommnissen?</t>
  </si>
  <si>
    <t>Nein, der Vorgang betrifft eine einzige öffentliche Verwaltung</t>
  </si>
  <si>
    <t>Ja, der Vorgang betrifft bis zu 3 öffentliche Verwaltungen</t>
  </si>
  <si>
    <t>Ja, in branchenspezifischen sozialen Netzwerken</t>
  </si>
  <si>
    <t>Ja, der Vorgang betrifft mehr als 3 öffentliche Verwaltungen</t>
  </si>
  <si>
    <t>Ja, in der Fachpresse</t>
  </si>
  <si>
    <t>Ja, der Vorgang betrifft bis zu 5 öffentliche Verwaltungen</t>
  </si>
  <si>
    <t>Ja, in allgemeinen sozialen Netzwerken</t>
  </si>
  <si>
    <t>Ja, der Vorgang betrifft mehr als 5 öffentliche Verwaltungen</t>
  </si>
  <si>
    <t>Ja, in der Allgemeinpresse</t>
  </si>
  <si>
    <t>Wirtschaftlicher Wert</t>
  </si>
  <si>
    <t>Organisatorische, wirtschaftliche und imagebezogene Folgen</t>
  </si>
  <si>
    <t>Welches sind die wirtschaftlichen Folgen des Vorgangs?</t>
  </si>
  <si>
    <t>Welche Ebene kann das Risiko des Ereignisses betreffen (Spitzenpostionen, mittlere Ebene, untere Ebene) bzw. bekleidet die betroffene Person eine hohe, mittlere oder niedere Position in der Organisation?</t>
  </si>
  <si>
    <t>Er hat rein interne Bedeutung</t>
  </si>
  <si>
    <t>Sachbearbeiter</t>
  </si>
  <si>
    <t>Er führt zu wirtschaftlich nicht besonders bedeutenden Vorteilen für Subjekte, welche zum Apparat der Handelskammer gehören</t>
  </si>
  <si>
    <t>Angestellte oder höhere Beamte</t>
  </si>
  <si>
    <t>Er führt zu wirtschaftlich nicht besonders bedeutenden Vorteilen für externe Subjekte</t>
  </si>
  <si>
    <t>Spitzenbeamte oder Beamte mit Organisationsaufgaben</t>
  </si>
  <si>
    <t>Er führt zu bedeutenden Vorteilen für Subjekte, welche zum Apparat der Handelskammer gehören</t>
  </si>
  <si>
    <t>Führungskräfte</t>
  </si>
  <si>
    <t>Er führt zu bedeutenden Vorteilen für externe Subjekte (z.B. Vergabe eines Auftrags)</t>
  </si>
  <si>
    <t>Mögliche Aufteilung der Zuständigkeiten</t>
  </si>
  <si>
    <t>Kann das Endergebnis des Vorgangs auch durch mehrere Geschäfte von geringerem wirtschaftlichem Umfang erzielt werden (z.B. durch eine Vielzahl von Teilbeauftragungen)?</t>
  </si>
  <si>
    <t>Kontrollen</t>
  </si>
  <si>
    <t>Ist die Art der Überwachung des Vorgangs auch erfahrungsgemäß geeignet, um das Risiko zu neutralisieren?</t>
  </si>
  <si>
    <t>Ja, sie stellt das wirksamste Instrument dar</t>
  </si>
  <si>
    <t>Ja, sie ist sehr wirksam</t>
  </si>
  <si>
    <t>Ja, sie ist teilweise wirksam</t>
  </si>
  <si>
    <t>Ja, aber nur in sehr geringem Maße</t>
  </si>
  <si>
    <t>Nein, das Risiko bleibt unverändert</t>
  </si>
  <si>
    <t xml:space="preserve">Anmerkungen: </t>
  </si>
  <si>
    <t>(1) Die Wahrscheinlichkeitskennzahlen sind auf der Grundlage der Bewertung durch die Arbeitsgruppe anzugeben</t>
  </si>
  <si>
    <t>(2) Die Kennzahlen betreffend die möglichen Folgen sind auf der Grundlage von objektiven Daten zu schätzen, welche der Verwaltung zur Verfügung stehen</t>
  </si>
  <si>
    <t>(3) Mit Überwachung ist jedes in der öffentlichen Verwaltung angewantes Kontrollinstrument gemeint, das geeignet ist, die Eintrittswahrscheinlichkeit des Risikos zu verringern (also sowohl die gesetzlich vorgeschriebenen Kontrollsysteme wie die präventive Kontrolle und das Controlling als auch weitere in der öffentlichen Verwaltung eingesetzte Kontrollmechanismen). Bei der Beurteilung der Zweckmäßigkeit der Kontrolle ist zu berücksichtigen, auf welche Art und Weise diese in der öffentlichen Verwaltung konkret umgesetzt wird. Zwecks Einschätzung der Wahrscheinlichkeit ist somit nicht ausschlaggebend, ob eine Kontrolle abstrakt vorgesehen ist, sondern wie wirksam diese hinsichtlich des betrachteten Risikos ist.</t>
  </si>
  <si>
    <t>BEURTEILUNG DER EINTRITTSWAHRSCHEINLICHKEIT</t>
  </si>
  <si>
    <t>BEURTEILUNG DER AUSWIRKUNG</t>
  </si>
  <si>
    <t>Keine Wahrscheinlichkeit</t>
  </si>
  <si>
    <t>Keine Auswirkung</t>
  </si>
  <si>
    <t>Unwahrscheinlich</t>
  </si>
  <si>
    <t>Unbedeutende Auswirkung</t>
  </si>
  <si>
    <t>Nicht sehr wahrscheinlich</t>
  </si>
  <si>
    <t>Geringe Auswirkung</t>
  </si>
  <si>
    <t>Wahrscheinlich</t>
  </si>
  <si>
    <t>Grenzwertige Auswirkung</t>
  </si>
  <si>
    <t>Sehr wahrscheinlich</t>
  </si>
  <si>
    <t>Beachtliche Auswirkung</t>
  </si>
  <si>
    <t>Äußerst wahrscheinlich</t>
  </si>
  <si>
    <t>Hohe Auswirkung</t>
  </si>
  <si>
    <t>RISIKO-GESAMTBEWERTUNG</t>
  </si>
  <si>
    <t>Eintrittswahrscheinlichkeit x Auswirkung</t>
  </si>
  <si>
    <r>
      <t xml:space="preserve">Bewertung der Wahrscheinlichkeit bezüglich des Auftretens eines Risikos (1)
</t>
    </r>
    <r>
      <rPr>
        <b/>
        <sz val="8"/>
        <color rgb="FFFF0000"/>
        <rFont val="Arial"/>
        <family val="2"/>
      </rPr>
      <t>(Nur den Wert beibehalten, welcher der Antwort entspricht, und alle anderen Werte löschen)</t>
    </r>
  </si>
  <si>
    <r>
      <t xml:space="preserve">Bewertung der möglichen Folgen für die Körperschaft (2)
</t>
    </r>
    <r>
      <rPr>
        <b/>
        <sz val="8"/>
        <color rgb="FFFF0000"/>
        <rFont val="Arial"/>
        <family val="2"/>
      </rPr>
      <t>(Nur den Wert beibehalten, welcher der Antwort entspricht, und alle anderen Werte löschen)</t>
    </r>
  </si>
  <si>
    <t>1. Ermessensfreiheit</t>
  </si>
  <si>
    <t>1. Wirtschaftliche Folgen</t>
  </si>
  <si>
    <t>Höhe der verwalteten FInanzierungen anführen</t>
  </si>
  <si>
    <t>Die im Rahmen des betreffenden Vorgangs verwalteten Finanzierungen sind nicht relevant (&lt;5%) in Bezug auf die Gesamtheit der von der Handelskammer im Einzugsgebiet gewährten Finanzierungen</t>
  </si>
  <si>
    <t>Die im Rahmen des betreffenden Vorgangs verwalteten Finanzierungen betragen höchstens 30% der Gesamtheit der von der Handelskammer im Einzugsgebiet gewährten Finanzierungen</t>
  </si>
  <si>
    <t>Die im Rahmen des betreffenden Vorgangs verwalteten Finanzierungen sind relevant (&gt;30%) in Bezug auf die Gesamtheit der von der Handelskammer im Einzugsgebiet gewährten Finanzierungen</t>
  </si>
  <si>
    <t>2. Wirksamkeit der Kontrollen</t>
  </si>
  <si>
    <t>2. Imagebezogene Folgen</t>
  </si>
  <si>
    <t>Art und Tiefe der Kontrollen angeben</t>
  </si>
  <si>
    <t>Betroffenen Ebene und Relevanz der Finanzierungen angeben</t>
  </si>
  <si>
    <t>Es wird eine materielle nachträgliche Kontrolle aller Verfahren durchgeführt</t>
  </si>
  <si>
    <t>Das Risiko betrifft Sachbearbeiter und die verwalteten Finanzierungen sind wirtschaftlich bzw. strategisch nicht relevant</t>
  </si>
  <si>
    <t>Es wird stichprobenartig eine materielle nachträgliche Kontrolle durchgeführt</t>
  </si>
  <si>
    <t>Das Risiko betrifft höhere Beamte und die verwalteten Finanzierungen sind wirtschaftlich bzw. strategisch nicht relevant</t>
  </si>
  <si>
    <t>Es wird stichprobenartig eine rein formelle/ auf Urkunden gestützte nachträgliche Kontrolle durchgeführt</t>
  </si>
  <si>
    <t>Das Risiko betrifft Spitzenbeamte und die verwalteten Finanzierungen sind wirtschaftlich bzw. strategisch nicht relevant</t>
  </si>
  <si>
    <t>Es wird eine rein formelle/ auf Urkunden gestützte nachträgliche Kontrolle aller Verfahren durchgeführt</t>
  </si>
  <si>
    <t>Das Risiko betrifft höhere Beamte und die verwalteten Finanzierungen sind wirtschaftlich bzw. strategisch relevant</t>
  </si>
  <si>
    <t>Es ist keinerlei Kontrolle vorgesehen</t>
  </si>
  <si>
    <t>Das Risiko betrifft Spitzenbeamte und die verwalteten Finanzierungen sind wirtschaftlich bzw. strategisch relevant</t>
  </si>
  <si>
    <t>3. Offenkundigkeit</t>
  </si>
  <si>
    <t>3. Soziale Folgen</t>
  </si>
  <si>
    <t>Grad der Offenkundigkeit des Vorgangs angeben</t>
  </si>
  <si>
    <t>Relevanz des Vorgangs hinsichtlich der strategischen Ziele der Handelskammer angeben</t>
  </si>
  <si>
    <t>Die durchgeführten Tätigkeiten, die kennzeichnenden Elemente (Personen, Vorgang usw.), die Begründungen, die Ergebnisse und die Übereinstimmung derselben mit den Zielen/Prioritäten der Körperschaft/ des Büros werden veröffentlicht</t>
  </si>
  <si>
    <t>Der Vorgang und der Einsatzbereich/ die Einsatzsparten sind im Hinblick auf die Erreichung der strategischen Ziele der Handelskammer nicht relevant</t>
  </si>
  <si>
    <t>Die durchgeführten Tätigkeiten, die kennzeichnenden Elemente (Personen, Vorgang usw.), die Begründungen und die Ergebnisse werden veröffentlicht</t>
  </si>
  <si>
    <t>Die durchgeführten Tätigkeiten und die Ergebnisse werden ohne Elemente zur wesentlichen Beurteilung veröffentlicht</t>
  </si>
  <si>
    <t>Der Vorgang und der Einsatzbereich/ die Einsatzsparten sind im Hinblick auf die Erreichung der strategischen Ziele der Handelskammer unbedeutend</t>
  </si>
  <si>
    <t>Es werden Unterlagen und Urkunden (Ergebnisse) ohne Elemente zur wesentlichen Beurteilung veröffentlicht</t>
  </si>
  <si>
    <t>Die Tätigkeiten und die entsprechenden Ergebnisse werden nicht veröffentlicht</t>
  </si>
  <si>
    <t>Der Vorgang und der Einsatzbereich/ die Einsatzsparten sind im Hinblick auf die Prioritäten der Handelskammer strategisch relevant</t>
  </si>
  <si>
    <t>4. Bürgerkontrolle</t>
  </si>
  <si>
    <t>Grad der Bürgerkontrolle angeben</t>
  </si>
  <si>
    <t>Es sind interne Meldesysteme sowie Systeme zum Schutz der meldenden Person vorhanden und leicht verfügbar</t>
  </si>
  <si>
    <t>Es sind interne und externe Meldesysteme sowie Systeme zum Schutz der meldenden Person vorhanden und leicht verfügbar</t>
  </si>
  <si>
    <t>Es sind interne Meldesysteme ohne eindeutige Vorkehrungen zum Schutz der meldenden Person vorhanden</t>
  </si>
  <si>
    <t>Es sind interne und externe Meldesysteme ohne eindeutige Vorkehrungen zum Schutz der meldenden Person vorhanden</t>
  </si>
  <si>
    <t>Es sind keinerlei Meldesysteme vorhanden</t>
  </si>
  <si>
    <t>5. Abschreckende Funktion der Gegenmaßnahmen</t>
  </si>
  <si>
    <t>Verfügbare Instrumente angeben</t>
  </si>
  <si>
    <t>Das Korruptionsereignis ist in einem Ethik- bzw. Verhaltenskodex festgehalten und es sind klare Vorkehrungen und Sanktions- sowie Kontrollmaßnahmen vorgesehen</t>
  </si>
  <si>
    <t>Das Korruptionsereignis ist in einem Ethik- bzw. Verhaltenskodex festgehalten und es ist eine Sanktion vorgesehen, doch es gibt kein bzw. kein klar festgelegtes Kontrollsystem und die Sanktionen werden nach freiem Ermessen auferlegt</t>
  </si>
  <si>
    <t>Das Korruptionsereignis ist im Ethik- bzw. Verhaltenskodex nicht festgehalten</t>
  </si>
  <si>
    <t>6. Kollegialität der Maßnahmen/Entscheidungen</t>
  </si>
  <si>
    <t>Grad der Kollegialität angeben</t>
  </si>
  <si>
    <t>Die Maßnahmen/Entscheidungen im Zusammenhang mit den betreffenden Tätigkeiten werden durch eine Arbeitsgruppe getroffen, in welcher ein häufiger Personalwechsel erfolgt</t>
  </si>
  <si>
    <t>Die Maßnahmen/Entscheidungen im Zusammenhang mit den betreffenden Tätigkeiten werden durch einen Mitarbeiter und eine Führungskraft mit solider und konsolidierter Bindung getroffen</t>
  </si>
  <si>
    <t>7. Informatisierungsgrad</t>
  </si>
  <si>
    <t>Gegebenen Informatisierungsgrad angeben</t>
  </si>
  <si>
    <t>Alle Phasen/Tätigkeiten des Vorgangs sind informatisiert</t>
  </si>
  <si>
    <t>Nur einige Phasen/Tätigkeiten des Vorgangs sind informatisiert</t>
  </si>
  <si>
    <t>Der Vorgang ist nicht informatisiert bzw. es sind nur einige Phasen/Tätigkeiten des Vorgangs informatisiert, welche in Bezug auf das betreffende Risiko nicht relevant sind</t>
  </si>
  <si>
    <t>Bedeutung des Vorgangs im Hinblick auf die strategischen Ziele der Handelskammer angeben</t>
  </si>
  <si>
    <t>Detail einiger Arten von Maßnahmen/Tätigkeiten, die auf den Teilvorgang zurückzuführen sind</t>
  </si>
  <si>
    <t>FAKULTATIV</t>
  </si>
  <si>
    <t xml:space="preserve">Planung des Bedarfs an Humanressourcen und Einleitung des Auswahlverfahrens
</t>
  </si>
  <si>
    <t>Ausarbeitung und Veröffentlichung der Ausschreibung</t>
  </si>
  <si>
    <t>Eingang und Prüfung der Zulassungsgesuche</t>
  </si>
  <si>
    <t>Ernennung und Antritt der Prüfungskommission</t>
  </si>
  <si>
    <t>Durchführung der Prüfungen und Erstellung der Rangliste</t>
  </si>
  <si>
    <t>Einstellung der Mitarbeiter</t>
  </si>
  <si>
    <t>Ermittlung der Anzahl der durchführbaren Beförderungen und Einleitung des Auswahlverfahrens</t>
  </si>
  <si>
    <t>Ausarbeitung und interne Veröffentlichung der Ausschreibung</t>
  </si>
  <si>
    <t>Anerkennung der Beförderung</t>
  </si>
  <si>
    <t>Planung des Bedarfs an Humanressourcen</t>
  </si>
  <si>
    <t xml:space="preserve">Ermittlung der Berufsbilder, für welche die Auswahl erfolgen soll, sowie der Anforderungen hinsichtlich Kompetenz und der gesetzlichen Voraussetzungen </t>
  </si>
  <si>
    <t>Durchführung des vergleichenden Bewertungsverfahrens</t>
  </si>
  <si>
    <t>Einstellung der Ressourcen</t>
  </si>
  <si>
    <t xml:space="preserve">Anfrage bei der Leiharbeitsfirma und Eingang der Lebensläufe </t>
  </si>
  <si>
    <t>Einladung der Bewerber und Durchführung des Einstellungsgesprächs</t>
  </si>
  <si>
    <t>Erhalt des Antrags auf Abordnung vom Mitarbeiter bzw. von der ansuchenden Verwaltung</t>
  </si>
  <si>
    <t>Kontaktaufnahme mit der betroffenen Verwaltung und Austausch von Unterlagen</t>
  </si>
  <si>
    <t>Formalisierung der Vereinbarung</t>
  </si>
  <si>
    <t>Festlegung der Profile unter Berücksichtigung der gesetzlichen Voraussetzungen und der erforderlichen fachlichen Kompetenzen</t>
  </si>
  <si>
    <t>Anforderung und Einholung der Einwilligung bei der Verwaltung, welcher die betroffene Person angehört</t>
  </si>
  <si>
    <t>Einholung des Vertrags und Einstellung des Mitarbeiters</t>
  </si>
  <si>
    <t>Ermittlung des Einsatzbereichs (Zielgruppe, Gegenstand der Ausschreibung)</t>
  </si>
  <si>
    <t>Ausarbeitung der Ausschreibung bzw. der Wettbewerbsordnung</t>
  </si>
  <si>
    <t>Veröffentlichung der Ausschreibung bzw. der Wettbewerbsordnung und Eingang der Bewerbungen</t>
  </si>
  <si>
    <t>Beurteilung der Bewerbungen und Ausarbeitung der Rangliste</t>
  </si>
  <si>
    <t>Veröffentlichung der Rangliste</t>
  </si>
  <si>
    <t>Auszahlung der Förderung/des Zuschusses/ des Beitrags</t>
  </si>
  <si>
    <t>Auswahl möglicher Partner</t>
  </si>
  <si>
    <t>Abschluss der Vereinbarung/ des Einvernehmensprotokolls</t>
  </si>
  <si>
    <r>
      <t xml:space="preserve">Ausarbeitung der Ausschreibung </t>
    </r>
    <r>
      <rPr>
        <i/>
        <sz val="10"/>
        <rFont val="Arial"/>
        <family val="2"/>
      </rPr>
      <t>(bei direkter Verwaltung des Beitrags)</t>
    </r>
  </si>
  <si>
    <r>
      <t xml:space="preserve">Veröffentlichung der Ausschreibung und Eingang der Bewerbungen </t>
    </r>
    <r>
      <rPr>
        <i/>
        <sz val="10"/>
        <rFont val="Arial"/>
        <family val="2"/>
      </rPr>
      <t>(bei direkter Verwaltung des Beitrags)</t>
    </r>
  </si>
  <si>
    <r>
      <t>Bewertung der Bewerbungen und Erstellung der Rangliste</t>
    </r>
    <r>
      <rPr>
        <i/>
        <sz val="10"/>
        <rFont val="Arial"/>
        <family val="2"/>
      </rPr>
      <t>(bei direkter Verwaltung des Beitrags)</t>
    </r>
  </si>
  <si>
    <t>Auszahlung der Förderung/des Zuschusses/ des Beitrags an den Bewerber bzw. an den Partner</t>
  </si>
  <si>
    <t>Auszahlung der Vergütung</t>
  </si>
  <si>
    <t>Erstellung, Führung und Aktualisierung des Verzeichnisses</t>
  </si>
  <si>
    <t>Verwaltung der Schiedsverfahren</t>
  </si>
  <si>
    <t>Ernennung des Einzelschiedsrichters</t>
  </si>
  <si>
    <t>Erstellung, Führung und Aktualisierung des Schiedsrichterverzeichnisses</t>
  </si>
  <si>
    <t>Risikoverzeichnis Abschnitt B</t>
  </si>
  <si>
    <t>Risikoverzeichnis Abschnitt C</t>
  </si>
  <si>
    <t>Risikoverzeichnis Abschnitt D</t>
  </si>
  <si>
    <t>Risikoverzeichnis Abschnitt E</t>
  </si>
  <si>
    <t>Risikoverzeichnis Abschnitt F</t>
  </si>
  <si>
    <t xml:space="preserve">B.01 Festlegung des Bedarfs </t>
  </si>
  <si>
    <t xml:space="preserve">B.02 Festlegung der Einkaufsstrategie </t>
  </si>
  <si>
    <t>B.03 Wahl der vertragsschließenden Partei</t>
  </si>
  <si>
    <t>B.05 Ausführung des Vertrages</t>
  </si>
  <si>
    <t xml:space="preserve">B.06 Rechnungslegung </t>
  </si>
  <si>
    <t>B.07 …</t>
  </si>
  <si>
    <t>B.08 …</t>
  </si>
  <si>
    <t>B.09 …</t>
  </si>
  <si>
    <t>B.10 …</t>
  </si>
  <si>
    <t>B.11 …</t>
  </si>
  <si>
    <t>B.12 …</t>
  </si>
  <si>
    <t>B.13 …</t>
  </si>
  <si>
    <t>RB 35 Rechtswidrige mit Einbeziehung von Privaten in der Planungsphase</t>
  </si>
  <si>
    <t>RB 36 Anwendung von undeutlichen bzw. ungerechten Vertragsklauseln</t>
  </si>
  <si>
    <t>RB 37 Bedingungen der Ausschreibung bzw. Vertraugsklauseln welche unklar oder ungerecht erscheinen</t>
  </si>
  <si>
    <t>RB 38 Unkorrekte Festlegung des geschätzten Wertes des Vertrages, mit dem Ziel, die diesbezüglichen Bestimmungen zu umgehen</t>
  </si>
  <si>
    <t>RB 39 Ungleicher Informationsaustausch welcher den aktuellen Lieferanten bevorteilt</t>
  </si>
  <si>
    <t>RB 40 Unrechte Anwendung der Zuschlagskriterien</t>
  </si>
  <si>
    <t>RB 41 Unterlasssung bzw. unrechtmäßige Durchführung der Kontrollen mit dem Ziel, einen Beauftragten, welcher nicht den Voraussetzungen entspricht, zu bevorteilen</t>
  </si>
  <si>
    <t>RB 42 Fälschung der Ergebnisse der Kontrollen, mit dem Ziel, den aktuellen Beauftragten auszuschließen und weitere Wirtschaftstreibende, welche in der Rangordnung folgen, zu bevorteilen</t>
  </si>
  <si>
    <t>RB 43 Rechtswidrige Abänderung mit dem Ziel, den Auftragnehmer zu bevorteilen</t>
  </si>
  <si>
    <t>RB 44 Anwendung von allgemeinen Bedingungen, welche einen uneingeschränkten Anstieg der Kosten zur Folge haben</t>
  </si>
  <si>
    <t>B.04 Überprüfung der Beauftragung und Abschluss des Vertrages</t>
  </si>
  <si>
    <t>Bedarfsanalyse und Festlegung des Bedarfs</t>
  </si>
  <si>
    <t xml:space="preserve">CR.3 Interessenskonflikt </t>
  </si>
  <si>
    <t>Im Vorab durchgeführte Marktanalyse für die Festlegung der technischen Spezifikationen</t>
  </si>
  <si>
    <t>Ernennung des Verantwortlichen der Verwaltungsmaßnahme</t>
  </si>
  <si>
    <t>Erstellung bzw. Aktualisierung des Dreijahresplanes der Auftragserteilungen</t>
  </si>
  <si>
    <t>MT1 = Verantwortlicher Transparenz,  MU4= Abteilungsleiter Verwaltungsdienste, M02 = Verantwortlicher Antikorrutpion</t>
  </si>
  <si>
    <t>Festlegung der wesentlichen Vertragspunkte</t>
  </si>
  <si>
    <t>Festlegung Beauftragungsart bzw. der Beauftragungsmodalitäten</t>
  </si>
  <si>
    <t>Festlegung des Vertragswertes</t>
  </si>
  <si>
    <t>Wahl der  Prozedur für die Erteilung der Beauftragung (Verhandlungsverfahren)</t>
  </si>
  <si>
    <t>Vorbereitung von Akten und Dokumenten für den Ausschreibungswettbewerb</t>
  </si>
  <si>
    <t xml:space="preserve">Festlegung der Teilnahmekriterien </t>
  </si>
  <si>
    <t>Festlegung der Zuschlagskriterien</t>
  </si>
  <si>
    <t>Festlegung der Kriterien für die Zuteilung der Punktzahlen</t>
  </si>
  <si>
    <t>MTU15 – Protokollierung der Treffen; offene Treffen bzw. mit Einbeziehung des Verantwortlichen für die Vorbeugung der Korruption um die Beziehungen/Absrpachen mit Privaten zu dokumentieren</t>
  </si>
  <si>
    <t xml:space="preserve">MTU17 - Interne Prozeduren für die Rotation des "Rup" und die Erhebung von eventuellen Interessenskonflikten </t>
  </si>
  <si>
    <t>Veröffentlichung der Ausschreibung und Verwaltung der zusätzlichen Informationen</t>
  </si>
  <si>
    <t>Festlegung der Fristen für die Einreichung der Angebote</t>
  </si>
  <si>
    <t>MO10, MU11, MTU17 = Abteilungsleiter Verwaltungsdienste, MT1 = Verantwortlicher Transparenz</t>
  </si>
  <si>
    <t>MO10, MU11, MT1, MTU17 = jährliche Maßnahmen</t>
  </si>
  <si>
    <t>Bearbeitung bzw. Aufbewahrung der Dokumentation der Ausschreibung</t>
  </si>
  <si>
    <t xml:space="preserve">Ernennung der Prüfungskommission </t>
  </si>
  <si>
    <t>Verwaltung der Sitzungen, welche sich auf die Ausschreibung beziehen</t>
  </si>
  <si>
    <t>Überprüfu ng der Voraussetzungen für die Teilnahme</t>
  </si>
  <si>
    <t>Begutachtung der Angebote</t>
  </si>
  <si>
    <t>Überprüfung von eventuellen Abweichungen/Unregelmäßigkeiten der Angebote</t>
  </si>
  <si>
    <t>Vorläufige Beauftragung</t>
  </si>
  <si>
    <t>Aufhebung der Ausschreibung</t>
  </si>
  <si>
    <t xml:space="preserve">Verwaltung der Listen und Verzeichnisse der Wirtschaftsakteure </t>
  </si>
  <si>
    <t>Überprüfung der Voraussetzungen für den Vertragsabschluss</t>
  </si>
  <si>
    <t>Versendung der Mitteilungen bezüglich der fehlenden Einladungen, der Ausschlüsse und der erfolgten Beauftragung</t>
  </si>
  <si>
    <t>Endgültige Beauftragung formalisieren</t>
  </si>
  <si>
    <t>Vertragsabschluss</t>
  </si>
  <si>
    <t>Genehmigung der Abänderungen des Originalvertrages</t>
  </si>
  <si>
    <t>MTU40 - Online-Zugänglichkeit der Dokumentation, welche sich auf die Ausschreibung bezieht  und der diesbezüglichen zusätzlichen Informationen; Falls die Unterlagen nicht veröffentlicht wurden: Veröffentlichung der Informationen bezüglich der Modalitäten für die Anforderung derselben</t>
  </si>
  <si>
    <t>MO1 = Verantwortlicher Transparenz,MU8, MTU40 = Abteilungsleiter Verwaltungsdienste, MTU4 = Verantwortlicher Antikorrutpion</t>
  </si>
  <si>
    <t>MO1, MU8, MT4, MTU40 = jährliche Maßnahmen</t>
  </si>
  <si>
    <t>Genehmigung der Weitervergabe</t>
  </si>
  <si>
    <t xml:space="preserve">Annahme der Abänderungen </t>
  </si>
  <si>
    <t>Überprüfung der Erfüllung der Vertragsklauseln</t>
  </si>
  <si>
    <t>Überprüfung der Einhaltung der Sicherheitsvorschriften (PSC, DUVRI)</t>
  </si>
  <si>
    <t>Anwendung von Vorbehaltsklauseln</t>
  </si>
  <si>
    <t>RB 44 Anwendung von allgemeinen Vorbehaltsklauseln, welche einen uneingeschränkten Anstieg der Kosten zur Folge haben</t>
  </si>
  <si>
    <t>Streitpunkte angehen</t>
  </si>
  <si>
    <t>Durchführung von Zahlungen während der Laufzeit des Vertrages</t>
  </si>
  <si>
    <t>Ernennung des Prüfers/der Bewertungskomission</t>
  </si>
  <si>
    <t xml:space="preserve">MTU49 - Einholung einer Selbsterklärung von Seiten der Mitglieder der Bewertungskomission bezüglich: a) der ausgeübten beruflichen Tätigkeit (Privat/Öffentlich) der letzten 5 Jahre, b) das Mitglied der Kommission erklärt außerdem, keine Verwaltungs- bzw. technische Tätigkeit durchgeführt zu haben (bzw. durchzuführen) welche sich auf die Beauftragung bezieht. (Art. 84, Paragraph Nr. 4 des Kodexes); c) Im Falle eines Freiberuflers: seit mindestens 10 Jahren in ein Berufsverzeichnis eingetragen zu sein (Art. 84, Paragraph 8, Buchstabe a des Kodexes); d) als Kommissionsmitglied keine rechtswidrige Akten vorsätzlich oder aufgrund der groben Fahrlässigkeit genehmigt zu haben, welche eine (nicht aufgehobene) Verurteilung zur Folge hatten (Art. 84, Paragraph 6 des Kodexes); e) dass kein Interessenskonflikt mit den Mitarbeitern des Auftraggebers (verheiratet, verschwägert bzw. verwandt oder vergangene Arbeitsverhältnisse) besteht; f) das Fehlen von Unvereinbarkeitsgründen welche sich auf den Teilnehmern der Ausschreibung, auch hinsichtlich der Unvereinbarkeitsgründe laut Art. 51 der Strafprozessordnung, welcher im Text des Art. 84 des Kodexes übernommen wurde.
</t>
  </si>
  <si>
    <t>M011, MTU49, MU15 = Abteilungsleiter Verwaltungsdienste;  MT1 = Verantwortlicher Transparenz</t>
  </si>
  <si>
    <t>MO11, MU15, MT1, MTU94 = jährliche Maßnahmen</t>
  </si>
  <si>
    <t>MTU49 - Einholung einer Erklärung von Seiten der Mitglieder der Bewertungskomission bezüglich: a) der ausgeübten beruflichen Tätigkeit (privat/öffentlich) der letzten 5 Jahre, b) keine Verwaltungs- bzw. technische Tätigkeit durchgeführt zu haben bzw. durchzuführen, welche sich auf den Auftrag bezieht, der vergeben werden soll (Art. 84, Absatz Nr. 4 des Kodexes); c) bei Freiberuflern dass diese seit mindestens 10 Jahren in ein Berufsverzeichnis eingetragen sind (Art. 84, Absatz 8, Buchstabe a des Kodexes); d) als Kommissionsmitglied keine rechtswidrigen Akten vorsätzlich oder aufgrund grober Fahrlässigkeit genehmigt zu haben, welche eine nicht aufgehobene Verurteilung zur Folge hatten (Art. 84, Absatz 6 des Kodexes); e) dass kein Interessenskonflikt in Bezug auf die Mitarbeiter des Auftraggebers besteht (verheiratet, verschwägert bzw. verwandt oder vorhergehende Arbeitsverhältnisse); f) das Fehlen von Unvereinbarkeitsgründen hinsichtlich der Teilnehmer der Ausschreibung, auch unter Berücksichtigung der Enthaltungsgründe laut Art. 51 der Strafprozessordnung, welcher vom Art. 84 des Kodexes übernommen wurde.</t>
  </si>
  <si>
    <t>M02 = 2014 umgesetzt; MU13, MTU4 und MT1 = jährliche Maßnahmen</t>
  </si>
  <si>
    <t>MT1, MU15 = jährliche Maßnahmen; MU4, M02 = 2014 umgesetzt</t>
  </si>
  <si>
    <t>C.2.6.1 Verwaltung der Verfahren für die alternative Streitbeilegung</t>
  </si>
  <si>
    <t>Ernennung des Freiberuflers</t>
  </si>
  <si>
    <t>MO3, MTU4, MU15 = jährliche Maßnahmen, MT1 = 2018 umgesetzt</t>
  </si>
</sst>
</file>

<file path=xl/styles.xml><?xml version="1.0" encoding="utf-8"?>
<styleSheet xmlns="http://schemas.openxmlformats.org/spreadsheetml/2006/main">
  <numFmts count="1">
    <numFmt numFmtId="164" formatCode="0.0"/>
  </numFmts>
  <fonts count="60">
    <font>
      <sz val="10"/>
      <name val="Arial"/>
    </font>
    <font>
      <sz val="12"/>
      <color theme="1"/>
      <name val="Calibri"/>
      <family val="2"/>
      <scheme val="minor"/>
    </font>
    <font>
      <sz val="8"/>
      <color indexed="81"/>
      <name val="Tahoma"/>
      <family val="2"/>
    </font>
    <font>
      <b/>
      <sz val="8"/>
      <color indexed="81"/>
      <name val="Tahoma"/>
      <family val="2"/>
    </font>
    <font>
      <b/>
      <sz val="10"/>
      <name val="Arial"/>
      <family val="2"/>
    </font>
    <font>
      <sz val="10"/>
      <name val="Arial"/>
      <family val="2"/>
    </font>
    <font>
      <sz val="10"/>
      <name val="Arial"/>
      <family val="2"/>
    </font>
    <font>
      <b/>
      <u/>
      <sz val="10"/>
      <name val="Arial"/>
      <family val="2"/>
    </font>
    <font>
      <sz val="12"/>
      <name val="Arial"/>
      <family val="2"/>
    </font>
    <font>
      <b/>
      <sz val="12"/>
      <name val="Arial"/>
      <family val="2"/>
    </font>
    <font>
      <sz val="10"/>
      <color theme="0"/>
      <name val="Arial"/>
      <family val="2"/>
    </font>
    <font>
      <sz val="11"/>
      <name val="Arial"/>
      <family val="2"/>
    </font>
    <font>
      <b/>
      <sz val="12"/>
      <color theme="0"/>
      <name val="Arial"/>
      <family val="2"/>
    </font>
    <font>
      <b/>
      <sz val="20"/>
      <name val="Arial"/>
      <family val="2"/>
    </font>
    <font>
      <sz val="16"/>
      <name val="Arial"/>
      <family val="2"/>
    </font>
    <font>
      <sz val="16"/>
      <color theme="0"/>
      <name val="Arial"/>
      <family val="2"/>
    </font>
    <font>
      <sz val="8"/>
      <color rgb="FFFF0000"/>
      <name val="Arial"/>
      <family val="2"/>
    </font>
    <font>
      <sz val="16"/>
      <color theme="1"/>
      <name val="Arial"/>
      <family val="2"/>
    </font>
    <font>
      <sz val="14"/>
      <color theme="0"/>
      <name val="Arial"/>
      <family val="2"/>
    </font>
    <font>
      <b/>
      <sz val="14"/>
      <color theme="0"/>
      <name val="Arial"/>
      <family val="2"/>
    </font>
    <font>
      <u/>
      <sz val="10"/>
      <color theme="11"/>
      <name val="Arial"/>
      <family val="2"/>
    </font>
    <font>
      <sz val="10"/>
      <name val="Arial"/>
      <family val="2"/>
    </font>
    <font>
      <b/>
      <sz val="11"/>
      <name val="Arial"/>
      <family val="2"/>
    </font>
    <font>
      <sz val="11"/>
      <name val="Arial"/>
      <family val="2"/>
    </font>
    <font>
      <sz val="14"/>
      <name val="Arial"/>
      <family val="2"/>
    </font>
    <font>
      <sz val="11"/>
      <color theme="0"/>
      <name val="Arial"/>
      <family val="2"/>
    </font>
    <font>
      <sz val="8"/>
      <name val="Arial"/>
      <family val="2"/>
    </font>
    <font>
      <b/>
      <sz val="8"/>
      <name val="Arial"/>
      <family val="2"/>
    </font>
    <font>
      <b/>
      <u/>
      <sz val="8"/>
      <name val="Arial"/>
      <family val="2"/>
    </font>
    <font>
      <u/>
      <sz val="10"/>
      <color theme="10"/>
      <name val="Arial"/>
      <family val="2"/>
    </font>
    <font>
      <b/>
      <sz val="12"/>
      <color theme="0"/>
      <name val="Calibri"/>
      <family val="2"/>
      <scheme val="minor"/>
    </font>
    <font>
      <b/>
      <sz val="12"/>
      <color theme="1"/>
      <name val="Calibri"/>
      <family val="2"/>
      <scheme val="minor"/>
    </font>
    <font>
      <b/>
      <sz val="12"/>
      <name val="Calibri"/>
      <family val="2"/>
      <scheme val="minor"/>
    </font>
    <font>
      <b/>
      <sz val="26"/>
      <name val="Calibri"/>
      <family val="2"/>
      <scheme val="minor"/>
    </font>
    <font>
      <b/>
      <sz val="10"/>
      <name val="Calibri"/>
      <family val="2"/>
      <scheme val="minor"/>
    </font>
    <font>
      <sz val="12"/>
      <name val="Calibri"/>
      <family val="2"/>
      <scheme val="minor"/>
    </font>
    <font>
      <b/>
      <sz val="14"/>
      <name val="Calibri"/>
      <family val="2"/>
      <scheme val="minor"/>
    </font>
    <font>
      <sz val="10"/>
      <name val="Calibri"/>
      <family val="2"/>
      <scheme val="minor"/>
    </font>
    <font>
      <sz val="10"/>
      <color theme="0"/>
      <name val="Calibri"/>
      <family val="2"/>
      <scheme val="minor"/>
    </font>
    <font>
      <b/>
      <sz val="18"/>
      <name val="Calibri"/>
      <family val="2"/>
      <scheme val="minor"/>
    </font>
    <font>
      <b/>
      <sz val="10"/>
      <color theme="1"/>
      <name val="Calibri"/>
      <family val="2"/>
      <scheme val="minor"/>
    </font>
    <font>
      <sz val="10"/>
      <color rgb="FFFF0000"/>
      <name val="Arial"/>
      <family val="2"/>
    </font>
    <font>
      <sz val="12"/>
      <name val="Arial"/>
      <family val="2"/>
    </font>
    <font>
      <b/>
      <sz val="12"/>
      <name val="Arial"/>
      <family val="2"/>
    </font>
    <font>
      <i/>
      <sz val="12"/>
      <name val="Arial"/>
      <family val="2"/>
    </font>
    <font>
      <b/>
      <i/>
      <sz val="12"/>
      <name val="Arial"/>
      <family val="2"/>
    </font>
    <font>
      <i/>
      <sz val="12"/>
      <color theme="1" tint="0.499984740745262"/>
      <name val="Arial"/>
      <family val="2"/>
    </font>
    <font>
      <sz val="16"/>
      <color theme="0"/>
      <name val="Arial"/>
      <family val="2"/>
    </font>
    <font>
      <b/>
      <sz val="10"/>
      <color theme="1" tint="0.499984740745262"/>
      <name val="Arial"/>
      <family val="2"/>
    </font>
    <font>
      <i/>
      <sz val="10"/>
      <name val="Arial"/>
      <family val="2"/>
    </font>
    <font>
      <b/>
      <sz val="8"/>
      <color rgb="FFFF0000"/>
      <name val="Arial"/>
      <family val="2"/>
    </font>
    <font>
      <b/>
      <sz val="14"/>
      <name val="Arial"/>
      <family val="2"/>
    </font>
    <font>
      <sz val="16"/>
      <name val="Arial"/>
      <family val="2"/>
    </font>
    <font>
      <sz val="11"/>
      <color indexed="8"/>
      <name val="Calibri"/>
      <family val="2"/>
    </font>
    <font>
      <b/>
      <i/>
      <sz val="12"/>
      <color rgb="FF808080"/>
      <name val="Arial"/>
      <family val="2"/>
    </font>
    <font>
      <i/>
      <sz val="12"/>
      <color rgb="FF808080"/>
      <name val="Arial"/>
      <family val="2"/>
    </font>
    <font>
      <b/>
      <sz val="10"/>
      <color rgb="FF000000"/>
      <name val="Calibri"/>
      <family val="2"/>
    </font>
    <font>
      <sz val="10"/>
      <color rgb="FF000000"/>
      <name val="Calibri"/>
      <family val="2"/>
    </font>
    <font>
      <i/>
      <sz val="10"/>
      <color rgb="FF000000"/>
      <name val="Calibri"/>
      <family val="2"/>
    </font>
    <font>
      <sz val="10"/>
      <name val="Calibri"/>
      <family val="2"/>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FFF00"/>
        <bgColor indexed="64"/>
      </patternFill>
    </fill>
    <fill>
      <patternFill patternType="solid">
        <fgColor theme="0"/>
        <bgColor indexed="64"/>
      </patternFill>
    </fill>
    <fill>
      <patternFill patternType="solid">
        <fgColor theme="1" tint="0.34998626667073579"/>
        <bgColor indexed="64"/>
      </patternFill>
    </fill>
    <fill>
      <patternFill patternType="solid">
        <fgColor rgb="FF595959"/>
        <bgColor rgb="FF000000"/>
      </patternFill>
    </fill>
    <fill>
      <patternFill patternType="solid">
        <fgColor rgb="FFF2F2F2"/>
        <bgColor rgb="FF000000"/>
      </patternFill>
    </fill>
    <fill>
      <patternFill patternType="solid">
        <fgColor theme="5" tint="-0.249977111117893"/>
        <bgColor indexed="64"/>
      </patternFill>
    </fill>
    <fill>
      <patternFill patternType="solid">
        <fgColor rgb="FF800000"/>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7" tint="0.7999816888943144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style="medium">
        <color auto="1"/>
      </top>
      <bottom/>
      <diagonal/>
    </border>
    <border>
      <left style="medium">
        <color auto="1"/>
      </left>
      <right/>
      <top/>
      <bottom/>
      <diagonal/>
    </border>
    <border>
      <left style="medium">
        <color auto="1"/>
      </left>
      <right/>
      <top/>
      <bottom style="thin">
        <color auto="1"/>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auto="1"/>
      </right>
      <top style="thin">
        <color auto="1"/>
      </top>
      <bottom style="thin">
        <color theme="0"/>
      </bottom>
      <diagonal/>
    </border>
  </borders>
  <cellStyleXfs count="401">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29" fillId="0" borderId="0" applyNumberFormat="0" applyFill="0" applyBorder="0" applyAlignment="0" applyProtection="0"/>
    <xf numFmtId="0" fontId="20" fillId="0" borderId="0" applyNumberFormat="0" applyFill="0" applyBorder="0" applyAlignment="0" applyProtection="0"/>
    <xf numFmtId="0" fontId="1" fillId="0" borderId="0"/>
    <xf numFmtId="0" fontId="5" fillId="0" borderId="0"/>
    <xf numFmtId="0" fontId="29" fillId="0" borderId="0" applyNumberFormat="0" applyFill="0" applyBorder="0" applyAlignment="0" applyProtection="0"/>
    <xf numFmtId="0" fontId="20" fillId="0" borderId="0" applyNumberFormat="0" applyFill="0" applyBorder="0" applyAlignment="0" applyProtection="0"/>
    <xf numFmtId="0" fontId="53" fillId="0" borderId="0"/>
    <xf numFmtId="9" fontId="21" fillId="0" borderId="0" applyFill="0" applyBorder="0" applyAlignment="0" applyProtection="0"/>
  </cellStyleXfs>
  <cellXfs count="386">
    <xf numFmtId="0" fontId="0" fillId="0" borderId="0" xfId="0"/>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0" fillId="3" borderId="0" xfId="0" applyFill="1" applyBorder="1" applyAlignment="1">
      <alignment vertical="center"/>
    </xf>
    <xf numFmtId="0" fontId="8" fillId="0" borderId="0" xfId="0" applyFont="1" applyAlignment="1">
      <alignment wrapText="1"/>
    </xf>
    <xf numFmtId="0" fontId="0" fillId="7" borderId="0" xfId="0" applyFill="1"/>
    <xf numFmtId="0" fontId="8" fillId="0" borderId="1" xfId="0" applyFont="1" applyBorder="1" applyAlignment="1">
      <alignment wrapText="1"/>
    </xf>
    <xf numFmtId="0" fontId="12" fillId="7" borderId="4" xfId="0" applyFont="1" applyFill="1" applyBorder="1" applyAlignment="1">
      <alignment horizontal="center" wrapText="1"/>
    </xf>
    <xf numFmtId="0" fontId="0" fillId="0" borderId="0" xfId="0" applyAlignment="1">
      <alignment horizontal="left" vertical="center"/>
    </xf>
    <xf numFmtId="0" fontId="0" fillId="0" borderId="1" xfId="0" applyBorder="1" applyAlignment="1">
      <alignment vertical="center" wrapText="1"/>
    </xf>
    <xf numFmtId="0" fontId="12" fillId="7" borderId="0" xfId="0" applyFont="1" applyFill="1" applyBorder="1" applyAlignment="1">
      <alignment horizontal="center" wrapText="1"/>
    </xf>
    <xf numFmtId="0" fontId="0" fillId="7" borderId="0" xfId="0" applyFill="1" applyBorder="1" applyAlignment="1">
      <alignment horizontal="left" vertical="center" wrapText="1"/>
    </xf>
    <xf numFmtId="0" fontId="0" fillId="7" borderId="0" xfId="0" applyFill="1" applyBorder="1" applyAlignment="1">
      <alignment wrapText="1"/>
    </xf>
    <xf numFmtId="0" fontId="0" fillId="7" borderId="0" xfId="0" applyFill="1" applyBorder="1"/>
    <xf numFmtId="0" fontId="12" fillId="7" borderId="1" xfId="0" applyFont="1" applyFill="1" applyBorder="1" applyAlignment="1">
      <alignment horizontal="center" wrapText="1"/>
    </xf>
    <xf numFmtId="0" fontId="0" fillId="2" borderId="1" xfId="0" applyFont="1" applyFill="1" applyBorder="1" applyAlignment="1">
      <alignment horizontal="center" vertical="center" wrapText="1"/>
    </xf>
    <xf numFmtId="0" fontId="4" fillId="2" borderId="17" xfId="0" applyFont="1" applyFill="1" applyBorder="1" applyAlignment="1">
      <alignment vertical="center"/>
    </xf>
    <xf numFmtId="0" fontId="0" fillId="4" borderId="0" xfId="0" applyFill="1" applyBorder="1" applyAlignment="1">
      <alignment vertical="center"/>
    </xf>
    <xf numFmtId="0" fontId="4" fillId="2" borderId="0" xfId="0" applyFont="1" applyFill="1" applyBorder="1" applyAlignment="1">
      <alignment vertical="center" wrapText="1"/>
    </xf>
    <xf numFmtId="0" fontId="0" fillId="4" borderId="19" xfId="0" applyFill="1" applyBorder="1" applyAlignment="1">
      <alignment vertical="center"/>
    </xf>
    <xf numFmtId="0" fontId="0" fillId="4" borderId="21" xfId="0" applyFill="1" applyBorder="1" applyAlignment="1">
      <alignment vertical="center"/>
    </xf>
    <xf numFmtId="0" fontId="0" fillId="3" borderId="0" xfId="0" applyFill="1"/>
    <xf numFmtId="0" fontId="0" fillId="4" borderId="24" xfId="0" applyFill="1" applyBorder="1" applyAlignment="1">
      <alignment vertical="center"/>
    </xf>
    <xf numFmtId="0" fontId="0" fillId="4" borderId="22" xfId="0" applyFill="1" applyBorder="1" applyAlignment="1">
      <alignment vertical="center"/>
    </xf>
    <xf numFmtId="0" fontId="15" fillId="7" borderId="0" xfId="0" applyFont="1" applyFill="1" applyAlignment="1">
      <alignment vertical="center"/>
    </xf>
    <xf numFmtId="0" fontId="10" fillId="7" borderId="10" xfId="0" applyFont="1" applyFill="1" applyBorder="1"/>
    <xf numFmtId="0" fontId="0" fillId="5" borderId="1" xfId="0" applyFill="1" applyBorder="1" applyAlignment="1">
      <alignment vertical="center" wrapText="1"/>
    </xf>
    <xf numFmtId="0" fontId="9" fillId="3" borderId="0" xfId="0" applyFont="1" applyFill="1" applyAlignment="1">
      <alignment vertical="center"/>
    </xf>
    <xf numFmtId="0" fontId="14" fillId="0" borderId="0" xfId="0" applyFont="1"/>
    <xf numFmtId="0" fontId="16" fillId="0" borderId="1" xfId="0" applyFont="1" applyBorder="1" applyAlignment="1">
      <alignment horizontal="center" vertical="center" wrapText="1"/>
    </xf>
    <xf numFmtId="0" fontId="14" fillId="7" borderId="0" xfId="0" applyFont="1" applyFill="1"/>
    <xf numFmtId="0" fontId="0" fillId="7" borderId="0" xfId="0" applyFill="1" applyAlignment="1">
      <alignment vertical="center" wrapText="1"/>
    </xf>
    <xf numFmtId="0" fontId="13" fillId="0" borderId="0" xfId="0" applyFont="1" applyAlignment="1">
      <alignment horizontal="center" vertical="center" wrapText="1"/>
    </xf>
    <xf numFmtId="0" fontId="8" fillId="3" borderId="0" xfId="0" applyFont="1" applyFill="1" applyAlignment="1">
      <alignment wrapText="1"/>
    </xf>
    <xf numFmtId="0" fontId="12" fillId="7" borderId="2" xfId="0" applyFont="1" applyFill="1" applyBorder="1" applyAlignment="1">
      <alignment horizontal="center" wrapText="1"/>
    </xf>
    <xf numFmtId="0" fontId="12" fillId="7" borderId="5" xfId="0" applyFont="1" applyFill="1" applyBorder="1" applyAlignment="1">
      <alignment horizontal="center" wrapText="1"/>
    </xf>
    <xf numFmtId="0" fontId="12" fillId="7" borderId="7" xfId="0" applyFont="1" applyFill="1" applyBorder="1" applyAlignment="1">
      <alignment horizontal="center" wrapText="1"/>
    </xf>
    <xf numFmtId="0" fontId="0" fillId="7" borderId="4" xfId="0" applyFill="1" applyBorder="1"/>
    <xf numFmtId="0" fontId="18" fillId="7" borderId="2" xfId="0" applyFont="1" applyFill="1" applyBorder="1" applyAlignment="1">
      <alignment horizontal="center" vertical="center" wrapText="1"/>
    </xf>
    <xf numFmtId="0" fontId="15" fillId="7" borderId="0" xfId="0" applyFont="1" applyFill="1" applyAlignment="1">
      <alignment vertical="center" wrapText="1"/>
    </xf>
    <xf numFmtId="0" fontId="0" fillId="3" borderId="0" xfId="0" applyFill="1" applyAlignment="1">
      <alignment vertical="center" wrapText="1"/>
    </xf>
    <xf numFmtId="0" fontId="0" fillId="0" borderId="1" xfId="0" applyFont="1" applyFill="1" applyBorder="1" applyAlignment="1">
      <alignment horizontal="center" vertical="center" wrapText="1"/>
    </xf>
    <xf numFmtId="0" fontId="22" fillId="0" borderId="1" xfId="0" applyFont="1" applyBorder="1" applyAlignment="1">
      <alignment wrapText="1"/>
    </xf>
    <xf numFmtId="0" fontId="23" fillId="0" borderId="1" xfId="0" applyFont="1" applyBorder="1" applyAlignment="1">
      <alignment wrapText="1"/>
    </xf>
    <xf numFmtId="0" fontId="23" fillId="0" borderId="0" xfId="0" applyFont="1" applyAlignment="1">
      <alignment wrapText="1"/>
    </xf>
    <xf numFmtId="0" fontId="15" fillId="0" borderId="0" xfId="0" applyFont="1" applyFill="1" applyAlignment="1">
      <alignment vertical="center" wrapText="1"/>
    </xf>
    <xf numFmtId="0" fontId="9" fillId="3" borderId="0" xfId="0" applyFont="1" applyFill="1" applyAlignment="1">
      <alignment vertical="center" wrapText="1"/>
    </xf>
    <xf numFmtId="0" fontId="24" fillId="3" borderId="0" xfId="0" applyFont="1" applyFill="1" applyAlignment="1">
      <alignment horizontal="right" vertical="center" wrapText="1"/>
    </xf>
    <xf numFmtId="0" fontId="0" fillId="0" borderId="0" xfId="0" applyFill="1" applyAlignment="1">
      <alignment vertical="center" wrapText="1"/>
    </xf>
    <xf numFmtId="0" fontId="8" fillId="5" borderId="5" xfId="0" applyFont="1" applyFill="1" applyBorder="1" applyAlignment="1">
      <alignment horizontal="right" vertical="center" wrapText="1"/>
    </xf>
    <xf numFmtId="0" fontId="9" fillId="5" borderId="2" xfId="0" applyFont="1" applyFill="1" applyBorder="1" applyAlignment="1">
      <alignment horizontal="right" vertical="center" wrapText="1"/>
    </xf>
    <xf numFmtId="0" fontId="0" fillId="0" borderId="2" xfId="0" applyBorder="1" applyAlignment="1">
      <alignment vertical="center" wrapText="1"/>
    </xf>
    <xf numFmtId="0" fontId="4" fillId="9" borderId="14" xfId="0" applyFont="1" applyFill="1" applyBorder="1" applyAlignment="1">
      <alignment horizontal="left" vertical="center" wrapText="1"/>
    </xf>
    <xf numFmtId="0" fontId="0" fillId="8" borderId="0" xfId="0" applyFill="1" applyAlignment="1">
      <alignment horizontal="left" vertical="center" wrapText="1"/>
    </xf>
    <xf numFmtId="0" fontId="4" fillId="0" borderId="14" xfId="0" applyFont="1" applyBorder="1" applyAlignment="1">
      <alignment horizontal="left" vertical="center" wrapText="1"/>
    </xf>
    <xf numFmtId="0" fontId="0" fillId="0" borderId="14" xfId="0" applyBorder="1" applyAlignment="1">
      <alignment horizontal="left" vertical="center" wrapText="1"/>
    </xf>
    <xf numFmtId="0" fontId="0" fillId="9" borderId="14" xfId="0" applyFill="1" applyBorder="1" applyAlignment="1">
      <alignment horizontal="left" vertical="center" wrapText="1"/>
    </xf>
    <xf numFmtId="0" fontId="0" fillId="8" borderId="0" xfId="0" applyFill="1" applyAlignment="1">
      <alignment wrapText="1"/>
    </xf>
    <xf numFmtId="0" fontId="0" fillId="0" borderId="14" xfId="0" applyBorder="1" applyAlignment="1">
      <alignment wrapText="1"/>
    </xf>
    <xf numFmtId="0" fontId="0" fillId="8" borderId="0" xfId="0" applyFill="1"/>
    <xf numFmtId="0" fontId="0" fillId="7" borderId="0" xfId="0" applyFont="1" applyFill="1" applyBorder="1" applyAlignment="1">
      <alignment horizontal="left" vertical="center" wrapText="1"/>
    </xf>
    <xf numFmtId="0" fontId="0" fillId="0" borderId="0" xfId="0" applyFont="1"/>
    <xf numFmtId="0" fontId="27" fillId="3" borderId="1" xfId="0" applyFont="1" applyFill="1" applyBorder="1" applyAlignment="1">
      <alignment horizontal="left" vertical="center" wrapText="1"/>
    </xf>
    <xf numFmtId="0" fontId="26" fillId="7" borderId="0" xfId="0" applyFont="1" applyFill="1" applyBorder="1" applyAlignment="1">
      <alignment horizontal="left" vertical="center" wrapText="1"/>
    </xf>
    <xf numFmtId="0" fontId="28" fillId="3" borderId="1" xfId="0" applyFont="1" applyFill="1" applyBorder="1" applyAlignment="1">
      <alignment horizontal="left" vertical="center" wrapText="1"/>
    </xf>
    <xf numFmtId="0" fontId="26" fillId="0" borderId="0" xfId="0" applyFont="1"/>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7" fillId="2" borderId="17" xfId="0" applyFont="1" applyFill="1" applyBorder="1" applyAlignment="1">
      <alignment vertical="center"/>
    </xf>
    <xf numFmtId="0" fontId="7" fillId="2" borderId="0" xfId="0" applyFont="1" applyFill="1" applyBorder="1" applyAlignment="1">
      <alignment vertical="center"/>
    </xf>
    <xf numFmtId="0" fontId="0" fillId="0" borderId="0" xfId="0" applyBorder="1" applyAlignment="1">
      <alignment vertical="center"/>
    </xf>
    <xf numFmtId="0" fontId="0" fillId="0" borderId="17" xfId="0" applyBorder="1" applyAlignment="1">
      <alignment vertical="center"/>
    </xf>
    <xf numFmtId="0" fontId="7" fillId="3" borderId="23" xfId="0" applyFont="1" applyFill="1" applyBorder="1" applyAlignment="1">
      <alignment vertical="center"/>
    </xf>
    <xf numFmtId="0" fontId="0" fillId="3" borderId="16" xfId="0" applyFill="1" applyBorder="1" applyAlignment="1">
      <alignment vertical="center"/>
    </xf>
    <xf numFmtId="0" fontId="0" fillId="3" borderId="20" xfId="0" applyFill="1" applyBorder="1" applyAlignment="1">
      <alignment vertical="center"/>
    </xf>
    <xf numFmtId="0" fontId="0" fillId="3" borderId="17" xfId="0" applyFill="1" applyBorder="1" applyAlignment="1">
      <alignment vertical="center"/>
    </xf>
    <xf numFmtId="0" fontId="0" fillId="3" borderId="21" xfId="0" applyFill="1" applyBorder="1" applyAlignment="1">
      <alignment vertical="center"/>
    </xf>
    <xf numFmtId="0" fontId="4" fillId="2" borderId="25" xfId="0" applyFont="1" applyFill="1" applyBorder="1" applyAlignment="1">
      <alignment vertical="center"/>
    </xf>
    <xf numFmtId="0" fontId="0" fillId="2" borderId="8" xfId="0" applyFill="1" applyBorder="1" applyAlignment="1">
      <alignment vertical="center"/>
    </xf>
    <xf numFmtId="0" fontId="4" fillId="2" borderId="6" xfId="0" applyFont="1" applyFill="1" applyBorder="1" applyAlignment="1">
      <alignment vertical="center"/>
    </xf>
    <xf numFmtId="0" fontId="0" fillId="2" borderId="17" xfId="0" applyFill="1" applyBorder="1" applyAlignment="1">
      <alignment vertical="center"/>
    </xf>
    <xf numFmtId="0" fontId="0" fillId="2" borderId="15" xfId="0" applyFill="1" applyBorder="1" applyAlignment="1">
      <alignment vertical="center"/>
    </xf>
    <xf numFmtId="0" fontId="0" fillId="2" borderId="11" xfId="0" applyFill="1" applyBorder="1" applyAlignment="1">
      <alignment vertical="center"/>
    </xf>
    <xf numFmtId="0" fontId="0" fillId="2" borderId="18" xfId="0" applyFill="1" applyBorder="1" applyAlignment="1">
      <alignment vertical="center"/>
    </xf>
    <xf numFmtId="0" fontId="0" fillId="2" borderId="12" xfId="0" applyFill="1" applyBorder="1" applyAlignment="1">
      <alignment vertical="center"/>
    </xf>
    <xf numFmtId="0" fontId="0" fillId="2" borderId="9" xfId="0" applyFill="1" applyBorder="1" applyAlignment="1">
      <alignment vertical="center"/>
    </xf>
    <xf numFmtId="0" fontId="0" fillId="6" borderId="13" xfId="0" applyFill="1" applyBorder="1" applyAlignment="1">
      <alignment horizontal="center" vertical="center" wrapText="1"/>
    </xf>
    <xf numFmtId="0" fontId="10" fillId="10" borderId="0" xfId="0" applyFont="1" applyFill="1"/>
    <xf numFmtId="0" fontId="0" fillId="4" borderId="16" xfId="0" applyFont="1" applyFill="1" applyBorder="1" applyAlignment="1">
      <alignment horizontal="center" vertical="center"/>
    </xf>
    <xf numFmtId="0" fontId="0" fillId="4" borderId="19" xfId="0" applyFont="1" applyFill="1" applyBorder="1" applyAlignment="1">
      <alignment horizontal="center" vertical="center"/>
    </xf>
    <xf numFmtId="0" fontId="0" fillId="2" borderId="0" xfId="0" applyFont="1" applyFill="1" applyBorder="1" applyAlignment="1">
      <alignment vertical="center"/>
    </xf>
    <xf numFmtId="0" fontId="0" fillId="4" borderId="0" xfId="0" applyFont="1" applyFill="1" applyBorder="1" applyAlignment="1">
      <alignment horizontal="center" vertical="center"/>
    </xf>
    <xf numFmtId="0" fontId="0" fillId="2" borderId="0" xfId="0" applyFont="1" applyFill="1" applyBorder="1" applyAlignment="1">
      <alignment vertical="center" wrapText="1"/>
    </xf>
    <xf numFmtId="0" fontId="0" fillId="0" borderId="17" xfId="0" applyFont="1" applyBorder="1" applyAlignment="1">
      <alignment vertical="center" wrapText="1"/>
    </xf>
    <xf numFmtId="0" fontId="0" fillId="0" borderId="0" xfId="0" applyFont="1" applyBorder="1" applyAlignment="1">
      <alignment vertical="center"/>
    </xf>
    <xf numFmtId="0" fontId="0" fillId="4" borderId="17" xfId="0" applyFont="1" applyFill="1" applyBorder="1" applyAlignment="1">
      <alignment vertical="center"/>
    </xf>
    <xf numFmtId="0" fontId="0" fillId="4" borderId="0" xfId="0" applyFont="1" applyFill="1" applyBorder="1" applyAlignment="1">
      <alignment vertical="center"/>
    </xf>
    <xf numFmtId="0" fontId="0" fillId="0" borderId="0" xfId="0" applyFont="1" applyFill="1" applyBorder="1" applyAlignment="1">
      <alignment vertical="center"/>
    </xf>
    <xf numFmtId="0" fontId="25" fillId="10" borderId="0" xfId="0" applyFont="1" applyFill="1"/>
    <xf numFmtId="14" fontId="0" fillId="0" borderId="1" xfId="0" applyNumberFormat="1" applyBorder="1" applyAlignment="1">
      <alignment horizontal="center" vertical="center" wrapText="1"/>
    </xf>
    <xf numFmtId="0" fontId="0" fillId="0" borderId="0" xfId="0" applyFont="1" applyBorder="1" applyAlignment="1">
      <alignment vertical="center"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xf numFmtId="0" fontId="1" fillId="0" borderId="0" xfId="395" applyFont="1" applyAlignment="1">
      <alignment vertical="center"/>
    </xf>
    <xf numFmtId="0" fontId="32" fillId="12" borderId="9" xfId="395" applyFont="1" applyFill="1" applyBorder="1" applyAlignment="1">
      <alignment horizontal="center" vertical="center" wrapText="1"/>
    </xf>
    <xf numFmtId="0" fontId="33" fillId="12" borderId="12" xfId="395" applyFont="1" applyFill="1" applyBorder="1" applyAlignment="1">
      <alignment horizontal="center" wrapText="1"/>
    </xf>
    <xf numFmtId="0" fontId="32" fillId="0" borderId="29" xfId="395" applyFont="1" applyBorder="1" applyAlignment="1">
      <alignment horizontal="center" vertical="center" wrapText="1"/>
    </xf>
    <xf numFmtId="0" fontId="34" fillId="0" borderId="1" xfId="395" applyFont="1" applyBorder="1" applyAlignment="1">
      <alignment horizontal="center" vertical="center" wrapText="1"/>
    </xf>
    <xf numFmtId="0" fontId="34" fillId="0" borderId="2" xfId="395" applyFont="1" applyBorder="1" applyAlignment="1">
      <alignment horizontal="center" vertical="center" wrapText="1"/>
    </xf>
    <xf numFmtId="0" fontId="34" fillId="0" borderId="30" xfId="395" applyFont="1" applyBorder="1" applyAlignment="1">
      <alignment horizontal="center" vertical="center" textRotation="180" wrapText="1"/>
    </xf>
    <xf numFmtId="0" fontId="34" fillId="0" borderId="3" xfId="395" applyFont="1" applyBorder="1" applyAlignment="1">
      <alignment horizontal="center" vertical="center" wrapText="1"/>
    </xf>
    <xf numFmtId="0" fontId="35" fillId="12" borderId="2" xfId="395" applyFont="1" applyFill="1" applyBorder="1" applyAlignment="1">
      <alignment horizontal="center" vertical="center"/>
    </xf>
    <xf numFmtId="0" fontId="36" fillId="12" borderId="3" xfId="395" applyFont="1" applyFill="1" applyBorder="1" applyAlignment="1">
      <alignment horizontal="left" wrapText="1"/>
    </xf>
    <xf numFmtId="0" fontId="35" fillId="12" borderId="3" xfId="395" applyFont="1" applyFill="1" applyBorder="1" applyAlignment="1">
      <alignment horizontal="center" vertical="center" wrapText="1"/>
    </xf>
    <xf numFmtId="0" fontId="37" fillId="12" borderId="1" xfId="395" applyFont="1" applyFill="1" applyBorder="1" applyAlignment="1">
      <alignment horizontal="center" vertical="center" wrapText="1"/>
    </xf>
    <xf numFmtId="0" fontId="37" fillId="12" borderId="2" xfId="395" applyFont="1" applyFill="1" applyBorder="1" applyAlignment="1">
      <alignment horizontal="center" vertical="center" wrapText="1"/>
    </xf>
    <xf numFmtId="0" fontId="35" fillId="12" borderId="1" xfId="395" applyFont="1" applyFill="1" applyBorder="1" applyAlignment="1">
      <alignment horizontal="center" vertical="center" textRotation="180" wrapText="1"/>
    </xf>
    <xf numFmtId="0" fontId="37" fillId="12" borderId="3" xfId="395" applyFont="1" applyFill="1" applyBorder="1" applyAlignment="1">
      <alignment horizontal="center" vertical="center" wrapText="1"/>
    </xf>
    <xf numFmtId="0" fontId="5" fillId="0" borderId="1" xfId="396" applyBorder="1" applyAlignment="1">
      <alignment vertical="center"/>
    </xf>
    <xf numFmtId="0" fontId="5" fillId="0" borderId="1" xfId="396" applyBorder="1" applyAlignment="1">
      <alignment vertical="center" wrapText="1"/>
    </xf>
    <xf numFmtId="0" fontId="37" fillId="0" borderId="31" xfId="395" applyFont="1" applyBorder="1" applyAlignment="1">
      <alignment horizontal="center" vertical="center" wrapText="1"/>
    </xf>
    <xf numFmtId="0" fontId="38" fillId="10" borderId="1" xfId="395" applyFont="1" applyFill="1" applyBorder="1" applyAlignment="1">
      <alignment horizontal="center" vertical="center" wrapText="1"/>
    </xf>
    <xf numFmtId="0" fontId="38" fillId="10" borderId="2" xfId="395" applyFont="1" applyFill="1" applyBorder="1" applyAlignment="1">
      <alignment horizontal="center" vertical="center" wrapText="1"/>
    </xf>
    <xf numFmtId="0" fontId="37" fillId="0" borderId="31" xfId="395" applyFont="1" applyBorder="1" applyAlignment="1">
      <alignment horizontal="center" vertical="center" textRotation="180" wrapText="1"/>
    </xf>
    <xf numFmtId="0" fontId="37" fillId="0" borderId="3" xfId="395" applyFont="1" applyBorder="1" applyAlignment="1">
      <alignment horizontal="center" vertical="center" wrapText="1"/>
    </xf>
    <xf numFmtId="0" fontId="37" fillId="0" borderId="1" xfId="395" applyFont="1" applyBorder="1" applyAlignment="1">
      <alignment horizontal="center" vertical="center" wrapText="1"/>
    </xf>
    <xf numFmtId="0" fontId="37" fillId="0" borderId="30" xfId="395" applyFont="1" applyBorder="1" applyAlignment="1">
      <alignment horizontal="center" vertical="center" wrapText="1"/>
    </xf>
    <xf numFmtId="0" fontId="38" fillId="0" borderId="1" xfId="395" applyFont="1" applyBorder="1" applyAlignment="1">
      <alignment horizontal="center" vertical="center" wrapText="1"/>
    </xf>
    <xf numFmtId="0" fontId="38" fillId="0" borderId="2" xfId="395" applyFont="1" applyBorder="1" applyAlignment="1">
      <alignment horizontal="center" vertical="center" wrapText="1"/>
    </xf>
    <xf numFmtId="0" fontId="37" fillId="0" borderId="30" xfId="395" applyFont="1" applyBorder="1" applyAlignment="1">
      <alignment horizontal="center" vertical="center" textRotation="180" wrapText="1"/>
    </xf>
    <xf numFmtId="0" fontId="38" fillId="12" borderId="1" xfId="395" applyFont="1" applyFill="1" applyBorder="1" applyAlignment="1">
      <alignment horizontal="center" vertical="center" wrapText="1"/>
    </xf>
    <xf numFmtId="0" fontId="38" fillId="12" borderId="2" xfId="395" applyFont="1" applyFill="1" applyBorder="1" applyAlignment="1">
      <alignment horizontal="center" vertical="center" wrapText="1"/>
    </xf>
    <xf numFmtId="0" fontId="37" fillId="0" borderId="13" xfId="395" applyFont="1" applyBorder="1" applyAlignment="1">
      <alignment horizontal="center" vertical="center" wrapText="1"/>
    </xf>
    <xf numFmtId="0" fontId="37" fillId="0" borderId="13" xfId="395" applyFont="1" applyBorder="1" applyAlignment="1">
      <alignment horizontal="center" vertical="center" textRotation="180" wrapText="1"/>
    </xf>
    <xf numFmtId="0" fontId="37" fillId="13" borderId="3" xfId="395" applyFont="1" applyFill="1" applyBorder="1" applyAlignment="1">
      <alignment horizontal="center" vertical="center" wrapText="1"/>
    </xf>
    <xf numFmtId="0" fontId="35" fillId="12" borderId="2" xfId="395" applyFont="1" applyFill="1" applyBorder="1" applyAlignment="1">
      <alignment horizontal="center" vertical="center" textRotation="180" wrapText="1"/>
    </xf>
    <xf numFmtId="0" fontId="32" fillId="12" borderId="5" xfId="395" applyFont="1" applyFill="1" applyBorder="1" applyAlignment="1">
      <alignment horizontal="left" vertical="center" wrapText="1"/>
    </xf>
    <xf numFmtId="0" fontId="35" fillId="12" borderId="1" xfId="395" applyFont="1" applyFill="1" applyBorder="1" applyAlignment="1">
      <alignment horizontal="center" vertical="center" wrapText="1"/>
    </xf>
    <xf numFmtId="0" fontId="1" fillId="0" borderId="0" xfId="395" applyFont="1" applyAlignment="1">
      <alignment horizontal="center" vertical="center"/>
    </xf>
    <xf numFmtId="0" fontId="31" fillId="0" borderId="0" xfId="395" applyFont="1" applyAlignment="1">
      <alignment vertical="center"/>
    </xf>
    <xf numFmtId="0" fontId="1" fillId="0" borderId="0" xfId="395" applyFont="1"/>
    <xf numFmtId="0" fontId="39" fillId="12" borderId="3" xfId="395" applyFont="1" applyFill="1" applyBorder="1" applyAlignment="1">
      <alignment horizontal="center" wrapText="1"/>
    </xf>
    <xf numFmtId="0" fontId="37" fillId="0" borderId="1" xfId="395" applyFont="1" applyFill="1" applyBorder="1" applyAlignment="1">
      <alignment horizontal="center" vertical="center" wrapText="1"/>
    </xf>
    <xf numFmtId="0" fontId="34" fillId="0" borderId="14" xfId="395" applyFont="1" applyBorder="1" applyAlignment="1">
      <alignment horizontal="left" vertical="center" wrapText="1"/>
    </xf>
    <xf numFmtId="0" fontId="37" fillId="0" borderId="2" xfId="395" applyFont="1" applyBorder="1" applyAlignment="1">
      <alignment horizontal="center" vertical="center" wrapText="1"/>
    </xf>
    <xf numFmtId="0" fontId="34" fillId="0" borderId="1" xfId="395" applyFont="1" applyBorder="1" applyAlignment="1">
      <alignment horizontal="left" vertical="center" wrapText="1"/>
    </xf>
    <xf numFmtId="0" fontId="37" fillId="0" borderId="1" xfId="395" applyFont="1" applyFill="1" applyBorder="1" applyAlignment="1">
      <alignment horizontal="center" vertical="center"/>
    </xf>
    <xf numFmtId="0" fontId="40" fillId="0" borderId="1" xfId="395" applyFont="1" applyBorder="1" applyAlignment="1">
      <alignment horizontal="left" vertical="center"/>
    </xf>
    <xf numFmtId="0" fontId="37" fillId="0" borderId="4" xfId="395" applyFont="1" applyFill="1" applyBorder="1" applyAlignment="1">
      <alignment horizontal="center" vertical="center"/>
    </xf>
    <xf numFmtId="0" fontId="34" fillId="0" borderId="4" xfId="395" applyFont="1" applyBorder="1" applyAlignment="1">
      <alignment horizontal="left" vertical="center" wrapText="1"/>
    </xf>
    <xf numFmtId="0" fontId="37" fillId="0" borderId="14" xfId="395" applyFont="1" applyFill="1" applyBorder="1" applyAlignment="1">
      <alignment horizontal="center" vertical="center"/>
    </xf>
    <xf numFmtId="0" fontId="40" fillId="0" borderId="0" xfId="395" applyFont="1" applyAlignment="1">
      <alignment vertical="center"/>
    </xf>
    <xf numFmtId="0" fontId="34" fillId="0" borderId="5" xfId="395" applyFont="1" applyBorder="1" applyAlignment="1">
      <alignment horizontal="left" vertical="center" wrapText="1"/>
    </xf>
    <xf numFmtId="0" fontId="21" fillId="0" borderId="2" xfId="0" applyFont="1" applyBorder="1" applyAlignment="1">
      <alignment vertical="center" wrapText="1"/>
    </xf>
    <xf numFmtId="0" fontId="41" fillId="0" borderId="14" xfId="0" applyFont="1" applyBorder="1" applyAlignment="1">
      <alignment wrapText="1"/>
    </xf>
    <xf numFmtId="0" fontId="21" fillId="9" borderId="14"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14" xfId="0" applyFont="1" applyBorder="1" applyAlignment="1">
      <alignment horizontal="left" vertical="center" wrapText="1"/>
    </xf>
    <xf numFmtId="0" fontId="21" fillId="9" borderId="1" xfId="0" applyFont="1" applyFill="1" applyBorder="1" applyAlignment="1">
      <alignment horizontal="left" vertical="center" wrapText="1"/>
    </xf>
    <xf numFmtId="0" fontId="42" fillId="0" borderId="1" xfId="0" applyFont="1" applyBorder="1" applyAlignment="1">
      <alignment wrapText="1"/>
    </xf>
    <xf numFmtId="0" fontId="21" fillId="2" borderId="1" xfId="0" applyFont="1" applyFill="1" applyBorder="1" applyAlignment="1">
      <alignment horizontal="center" vertical="center" wrapText="1"/>
    </xf>
    <xf numFmtId="0" fontId="8" fillId="5" borderId="5" xfId="0" applyFont="1" applyFill="1" applyBorder="1" applyAlignment="1">
      <alignment horizontal="left" vertical="center" wrapText="1"/>
    </xf>
    <xf numFmtId="0" fontId="0" fillId="0" borderId="1" xfId="0" applyBorder="1"/>
    <xf numFmtId="0" fontId="0" fillId="0" borderId="1" xfId="0" applyBorder="1" applyAlignment="1">
      <alignment wrapText="1"/>
    </xf>
    <xf numFmtId="0" fontId="4" fillId="9" borderId="1" xfId="0" applyFont="1" applyFill="1" applyBorder="1" applyAlignment="1">
      <alignment horizontal="left" vertical="center" wrapText="1"/>
    </xf>
    <xf numFmtId="0" fontId="21" fillId="0" borderId="1" xfId="0" applyFont="1" applyBorder="1" applyAlignment="1">
      <alignment wrapText="1"/>
    </xf>
    <xf numFmtId="0" fontId="8" fillId="3" borderId="1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6" borderId="14" xfId="0" applyFill="1" applyBorder="1" applyAlignment="1">
      <alignment horizontal="center" vertical="center" wrapText="1"/>
    </xf>
    <xf numFmtId="0" fontId="44" fillId="0" borderId="1" xfId="0" applyFont="1" applyBorder="1" applyAlignment="1">
      <alignment wrapText="1"/>
    </xf>
    <xf numFmtId="0" fontId="45" fillId="0" borderId="0" xfId="0" applyFont="1" applyAlignment="1">
      <alignment wrapText="1"/>
    </xf>
    <xf numFmtId="0" fontId="46" fillId="0" borderId="1" xfId="0" applyFont="1" applyBorder="1" applyAlignment="1">
      <alignment wrapText="1"/>
    </xf>
    <xf numFmtId="0" fontId="47" fillId="7" borderId="0" xfId="0" applyFont="1" applyFill="1" applyAlignment="1">
      <alignment vertical="center"/>
    </xf>
    <xf numFmtId="0" fontId="21" fillId="0" borderId="1" xfId="0" applyFont="1" applyBorder="1" applyAlignment="1">
      <alignment vertical="center" wrapText="1"/>
    </xf>
    <xf numFmtId="0" fontId="48" fillId="9" borderId="14" xfId="0" applyFont="1" applyFill="1" applyBorder="1" applyAlignment="1">
      <alignment horizontal="left" vertical="center" wrapText="1"/>
    </xf>
    <xf numFmtId="0" fontId="48" fillId="0" borderId="14" xfId="0" applyFont="1" applyBorder="1" applyAlignment="1">
      <alignment horizontal="left" vertical="center" wrapText="1"/>
    </xf>
    <xf numFmtId="0" fontId="21" fillId="0" borderId="0" xfId="0" applyFont="1" applyAlignment="1">
      <alignment wrapText="1"/>
    </xf>
    <xf numFmtId="0" fontId="4" fillId="0" borderId="1" xfId="0" applyFont="1" applyBorder="1" applyAlignment="1">
      <alignment wrapText="1"/>
    </xf>
    <xf numFmtId="0" fontId="21" fillId="0" borderId="14" xfId="0" applyFont="1" applyBorder="1" applyAlignment="1">
      <alignment wrapText="1"/>
    </xf>
    <xf numFmtId="0" fontId="8" fillId="5" borderId="5" xfId="0" applyFont="1" applyFill="1" applyBorder="1" applyAlignment="1">
      <alignment vertical="center" wrapText="1"/>
    </xf>
    <xf numFmtId="0" fontId="21" fillId="0" borderId="0" xfId="0" applyFont="1" applyAlignment="1">
      <alignment vertical="center" wrapText="1"/>
    </xf>
    <xf numFmtId="0" fontId="15" fillId="7" borderId="0" xfId="0" applyFont="1" applyFill="1" applyAlignment="1">
      <alignment horizontal="left" vertical="center" wrapText="1"/>
    </xf>
    <xf numFmtId="0" fontId="24" fillId="3" borderId="0" xfId="0" applyFont="1" applyFill="1" applyAlignment="1">
      <alignment horizontal="left" vertical="center" wrapText="1"/>
    </xf>
    <xf numFmtId="0" fontId="0" fillId="7" borderId="0" xfId="0" applyFill="1" applyAlignment="1">
      <alignment horizontal="left" vertical="center" wrapText="1"/>
    </xf>
    <xf numFmtId="0" fontId="0" fillId="0" borderId="0" xfId="0" applyAlignment="1">
      <alignment horizontal="left" vertical="center" wrapText="1"/>
    </xf>
    <xf numFmtId="0" fontId="0" fillId="14" borderId="4" xfId="0" applyFill="1" applyBorder="1" applyAlignment="1">
      <alignment horizontal="center"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5" borderId="13" xfId="0" applyFill="1" applyBorder="1" applyAlignment="1">
      <alignment horizontal="center" vertical="center" wrapText="1"/>
    </xf>
    <xf numFmtId="0" fontId="0" fillId="14" borderId="8" xfId="0" applyFill="1" applyBorder="1" applyAlignment="1">
      <alignment horizontal="center" vertical="center" wrapText="1"/>
    </xf>
    <xf numFmtId="0" fontId="0" fillId="15" borderId="12" xfId="0" applyFill="1" applyBorder="1" applyAlignment="1">
      <alignment horizontal="center" vertical="center" wrapText="1"/>
    </xf>
    <xf numFmtId="0" fontId="8" fillId="5" borderId="5" xfId="0" applyFont="1" applyFill="1" applyBorder="1" applyAlignment="1">
      <alignment horizontal="left" vertical="center" wrapText="1"/>
    </xf>
    <xf numFmtId="0" fontId="11" fillId="2" borderId="14" xfId="0" applyFont="1" applyFill="1" applyBorder="1" applyAlignment="1">
      <alignment horizontal="center" vertical="center" wrapText="1"/>
    </xf>
    <xf numFmtId="0" fontId="27" fillId="3" borderId="14" xfId="0" applyFont="1" applyFill="1" applyBorder="1" applyAlignment="1">
      <alignment horizontal="left" vertical="center" wrapText="1"/>
    </xf>
    <xf numFmtId="0" fontId="21" fillId="5" borderId="5" xfId="0" applyFont="1" applyFill="1" applyBorder="1" applyAlignment="1">
      <alignment horizontal="center" vertical="center" wrapText="1"/>
    </xf>
    <xf numFmtId="0" fontId="15" fillId="7" borderId="0" xfId="0" applyFont="1" applyFill="1" applyAlignment="1">
      <alignment horizontal="center" vertical="center" wrapText="1"/>
    </xf>
    <xf numFmtId="0" fontId="0" fillId="3" borderId="0" xfId="0" applyFill="1" applyAlignment="1">
      <alignment horizontal="center" vertical="center" wrapText="1"/>
    </xf>
    <xf numFmtId="0" fontId="0" fillId="5" borderId="3" xfId="0" applyFont="1" applyFill="1" applyBorder="1" applyAlignment="1">
      <alignment horizontal="center" vertical="center" wrapText="1"/>
    </xf>
    <xf numFmtId="0" fontId="0" fillId="7" borderId="0" xfId="0" applyFill="1" applyAlignment="1">
      <alignment horizontal="center" vertical="center" wrapText="1"/>
    </xf>
    <xf numFmtId="0" fontId="52" fillId="7" borderId="0" xfId="0" applyFont="1" applyFill="1" applyAlignment="1">
      <alignment horizontal="center" vertical="center" wrapText="1"/>
    </xf>
    <xf numFmtId="0" fontId="21" fillId="3" borderId="0" xfId="0" applyFont="1" applyFill="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7" borderId="0" xfId="0" applyFont="1" applyFill="1" applyAlignment="1">
      <alignment horizontal="center" vertical="center" wrapText="1"/>
    </xf>
    <xf numFmtId="0" fontId="21" fillId="0" borderId="0" xfId="0" applyFont="1" applyAlignment="1">
      <alignment horizontal="center" vertical="center" wrapText="1"/>
    </xf>
    <xf numFmtId="0" fontId="21" fillId="9" borderId="14" xfId="0" applyFont="1" applyFill="1" applyBorder="1" applyAlignment="1">
      <alignment horizontal="center" vertical="center" wrapText="1"/>
    </xf>
    <xf numFmtId="0" fontId="52" fillId="7" borderId="0" xfId="0" applyFont="1" applyFill="1" applyAlignment="1">
      <alignment vertical="center" wrapText="1"/>
    </xf>
    <xf numFmtId="0" fontId="21" fillId="3" borderId="0" xfId="0" applyFont="1" applyFill="1" applyAlignment="1">
      <alignment horizontal="right" vertical="center" wrapText="1"/>
    </xf>
    <xf numFmtId="0" fontId="21" fillId="7" borderId="0" xfId="0" applyFont="1" applyFill="1" applyAlignment="1">
      <alignment vertical="center" wrapText="1"/>
    </xf>
    <xf numFmtId="0" fontId="8" fillId="5" borderId="5" xfId="0" applyFont="1" applyFill="1" applyBorder="1" applyAlignment="1">
      <alignment horizontal="left" vertical="center" wrapText="1"/>
    </xf>
    <xf numFmtId="0" fontId="42" fillId="0" borderId="1" xfId="0" applyFont="1" applyBorder="1" applyAlignment="1">
      <alignment vertical="center" wrapText="1"/>
    </xf>
    <xf numFmtId="0" fontId="46" fillId="0" borderId="1" xfId="0" applyFont="1" applyBorder="1" applyAlignment="1">
      <alignment vertical="center" wrapText="1"/>
    </xf>
    <xf numFmtId="0" fontId="8" fillId="5" borderId="5" xfId="0"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Border="1"/>
    <xf numFmtId="0" fontId="21" fillId="0" borderId="0" xfId="0" applyFont="1" applyBorder="1" applyAlignment="1">
      <alignment vertical="center" wrapText="1"/>
    </xf>
    <xf numFmtId="0" fontId="0" fillId="0" borderId="0" xfId="0" applyBorder="1" applyAlignment="1">
      <alignment vertical="center" wrapText="1"/>
    </xf>
    <xf numFmtId="0" fontId="0" fillId="6" borderId="4" xfId="0" applyFill="1" applyBorder="1" applyAlignment="1">
      <alignment horizontal="center" wrapText="1"/>
    </xf>
    <xf numFmtId="0" fontId="21" fillId="6" borderId="1" xfId="0" applyFont="1" applyFill="1" applyBorder="1" applyAlignment="1">
      <alignment horizontal="center" vertical="center" wrapText="1"/>
    </xf>
    <xf numFmtId="0" fontId="0" fillId="15" borderId="15" xfId="0" applyFill="1" applyBorder="1" applyAlignment="1">
      <alignment horizontal="center" vertical="center" wrapText="1"/>
    </xf>
    <xf numFmtId="0" fontId="0" fillId="15" borderId="14" xfId="0" applyFill="1" applyBorder="1" applyAlignment="1">
      <alignment horizontal="center" vertical="center" wrapText="1"/>
    </xf>
    <xf numFmtId="0" fontId="52" fillId="7" borderId="0" xfId="0" applyFont="1" applyFill="1" applyAlignment="1">
      <alignment horizontal="left" vertical="center" wrapText="1"/>
    </xf>
    <xf numFmtId="0" fontId="21" fillId="3" borderId="0" xfId="0" applyFont="1" applyFill="1" applyAlignment="1">
      <alignment horizontal="left" vertical="center" wrapText="1"/>
    </xf>
    <xf numFmtId="0" fontId="21" fillId="5" borderId="3" xfId="0" applyFont="1" applyFill="1" applyBorder="1" applyAlignment="1">
      <alignment horizontal="center" vertical="center" wrapText="1"/>
    </xf>
    <xf numFmtId="0" fontId="21" fillId="0" borderId="2" xfId="0" applyFont="1" applyBorder="1" applyAlignment="1">
      <alignment horizontal="left" vertical="center" wrapText="1"/>
    </xf>
    <xf numFmtId="0" fontId="21" fillId="7" borderId="0" xfId="0" applyFont="1" applyFill="1" applyAlignment="1">
      <alignment horizontal="left" vertical="center" wrapText="1"/>
    </xf>
    <xf numFmtId="0" fontId="43" fillId="5" borderId="2" xfId="0" applyFont="1" applyFill="1" applyBorder="1" applyAlignment="1">
      <alignment horizontal="right" vertical="center" wrapText="1"/>
    </xf>
    <xf numFmtId="0" fontId="21" fillId="0" borderId="0" xfId="0" applyFont="1" applyAlignment="1">
      <alignment horizontal="left" vertical="center" wrapText="1"/>
    </xf>
    <xf numFmtId="0" fontId="0" fillId="6" borderId="1" xfId="0" applyFill="1" applyBorder="1" applyAlignment="1">
      <alignment horizontal="center" vertical="center" wrapText="1"/>
    </xf>
    <xf numFmtId="0" fontId="0" fillId="6" borderId="0" xfId="0" applyFill="1" applyAlignment="1">
      <alignment vertical="center" wrapText="1"/>
    </xf>
    <xf numFmtId="0" fontId="21" fillId="0" borderId="0" xfId="0" applyFont="1" applyBorder="1" applyAlignment="1">
      <alignment vertical="center"/>
    </xf>
    <xf numFmtId="164" fontId="0" fillId="14" borderId="1" xfId="0" applyNumberFormat="1" applyFill="1" applyBorder="1" applyAlignment="1">
      <alignment horizontal="center" vertical="center" wrapText="1"/>
    </xf>
    <xf numFmtId="164" fontId="0" fillId="14" borderId="4" xfId="0" applyNumberFormat="1" applyFill="1" applyBorder="1" applyAlignment="1">
      <alignment horizontal="center" vertical="center" wrapText="1"/>
    </xf>
    <xf numFmtId="164" fontId="0" fillId="15" borderId="13" xfId="0" applyNumberFormat="1" applyFill="1" applyBorder="1" applyAlignment="1">
      <alignment horizontal="center" vertical="center" wrapText="1"/>
    </xf>
    <xf numFmtId="164" fontId="0" fillId="15" borderId="1" xfId="0" applyNumberFormat="1" applyFill="1" applyBorder="1" applyAlignment="1">
      <alignment horizontal="center" vertical="center" wrapText="1"/>
    </xf>
    <xf numFmtId="164" fontId="0" fillId="6" borderId="13" xfId="0" applyNumberFormat="1" applyFill="1" applyBorder="1" applyAlignment="1">
      <alignment horizontal="center" vertical="center" wrapText="1"/>
    </xf>
    <xf numFmtId="164" fontId="0" fillId="6" borderId="1" xfId="0" applyNumberFormat="1" applyFill="1" applyBorder="1" applyAlignment="1">
      <alignment horizontal="center" vertical="center" wrapText="1"/>
    </xf>
    <xf numFmtId="164" fontId="0" fillId="6" borderId="14" xfId="0" applyNumberFormat="1" applyFill="1" applyBorder="1" applyAlignment="1">
      <alignment horizontal="center" vertical="center" wrapText="1"/>
    </xf>
    <xf numFmtId="0" fontId="0" fillId="2" borderId="0" xfId="0" applyFill="1" applyBorder="1" applyAlignment="1">
      <alignment horizontal="center" vertical="center"/>
    </xf>
    <xf numFmtId="0" fontId="0" fillId="5" borderId="3" xfId="0" applyFill="1" applyBorder="1" applyAlignment="1">
      <alignment vertical="center" wrapText="1"/>
    </xf>
    <xf numFmtId="0" fontId="8" fillId="0" borderId="14" xfId="0" applyFont="1" applyBorder="1" applyAlignment="1">
      <alignment wrapText="1"/>
    </xf>
    <xf numFmtId="0" fontId="43" fillId="0" borderId="4" xfId="0" applyFont="1" applyBorder="1" applyAlignment="1">
      <alignment wrapText="1"/>
    </xf>
    <xf numFmtId="0" fontId="42" fillId="0" borderId="14" xfId="0" applyFont="1" applyBorder="1" applyAlignment="1">
      <alignment wrapText="1"/>
    </xf>
    <xf numFmtId="0" fontId="54" fillId="0" borderId="1" xfId="0" applyFont="1" applyBorder="1" applyAlignment="1">
      <alignment wrapText="1"/>
    </xf>
    <xf numFmtId="0" fontId="55" fillId="0" borderId="1" xfId="0" applyFont="1" applyBorder="1" applyAlignment="1">
      <alignment wrapText="1"/>
    </xf>
    <xf numFmtId="0" fontId="46" fillId="0" borderId="14" xfId="0" applyFont="1" applyBorder="1" applyAlignment="1">
      <alignment wrapText="1"/>
    </xf>
    <xf numFmtId="0" fontId="5" fillId="0" borderId="1" xfId="0" applyFont="1" applyBorder="1" applyAlignment="1">
      <alignment wrapText="1"/>
    </xf>
    <xf numFmtId="0" fontId="5" fillId="0" borderId="1" xfId="0" applyFont="1" applyBorder="1" applyAlignment="1">
      <alignment horizontal="left" vertical="center" wrapText="1"/>
    </xf>
    <xf numFmtId="0" fontId="5" fillId="0" borderId="1" xfId="0" applyFont="1" applyBorder="1"/>
    <xf numFmtId="0" fontId="0" fillId="5" borderId="1" xfId="0" applyFill="1" applyBorder="1" applyAlignment="1">
      <alignment wrapText="1"/>
    </xf>
    <xf numFmtId="0" fontId="5" fillId="0" borderId="2" xfId="0" applyFont="1" applyBorder="1" applyAlignment="1">
      <alignment vertical="center" wrapText="1"/>
    </xf>
    <xf numFmtId="0" fontId="9" fillId="0" borderId="1" xfId="0" applyFont="1" applyBorder="1" applyAlignment="1">
      <alignment wrapText="1"/>
    </xf>
    <xf numFmtId="0" fontId="9" fillId="0" borderId="1" xfId="0" applyFont="1" applyBorder="1" applyAlignment="1">
      <alignment vertical="center" wrapText="1"/>
    </xf>
    <xf numFmtId="0" fontId="5" fillId="9" borderId="14" xfId="0" applyFont="1" applyFill="1" applyBorder="1" applyAlignment="1">
      <alignment horizontal="left" vertical="center" wrapText="1"/>
    </xf>
    <xf numFmtId="0" fontId="0" fillId="2" borderId="0" xfId="0" applyFont="1" applyFill="1" applyBorder="1" applyAlignment="1">
      <alignment horizontal="center" vertical="center"/>
    </xf>
    <xf numFmtId="0" fontId="12" fillId="7" borderId="5" xfId="0" applyFont="1" applyFill="1" applyBorder="1" applyAlignment="1">
      <alignment horizontal="center" vertical="center" wrapText="1"/>
    </xf>
    <xf numFmtId="0" fontId="5" fillId="0" borderId="14" xfId="0" applyFont="1" applyBorder="1" applyAlignment="1">
      <alignment horizontal="left" vertical="center" wrapText="1"/>
    </xf>
    <xf numFmtId="0" fontId="5" fillId="6" borderId="1" xfId="0" quotePrefix="1" applyFont="1" applyFill="1" applyBorder="1" applyAlignment="1">
      <alignment horizontal="left" vertical="center" wrapText="1"/>
    </xf>
    <xf numFmtId="0" fontId="5" fillId="9"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0" fillId="0" borderId="2" xfId="0" quotePrefix="1" applyBorder="1" applyAlignment="1">
      <alignment vertical="center" wrapText="1"/>
    </xf>
    <xf numFmtId="0" fontId="5" fillId="0" borderId="1" xfId="0" applyFont="1" applyBorder="1" applyAlignment="1">
      <alignment vertical="center" wrapText="1"/>
    </xf>
    <xf numFmtId="0" fontId="5" fillId="2" borderId="1" xfId="0" applyFont="1" applyFill="1" applyBorder="1" applyAlignment="1">
      <alignment horizontal="center" vertical="center" wrapText="1"/>
    </xf>
    <xf numFmtId="0" fontId="8" fillId="0" borderId="13" xfId="0" applyFont="1" applyBorder="1" applyAlignment="1">
      <alignment wrapText="1"/>
    </xf>
    <xf numFmtId="0" fontId="8" fillId="5" borderId="5"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wrapText="1"/>
    </xf>
    <xf numFmtId="0" fontId="0" fillId="0" borderId="4" xfId="0" applyBorder="1" applyAlignment="1">
      <alignment vertical="center" wrapText="1"/>
    </xf>
    <xf numFmtId="0" fontId="21" fillId="6" borderId="14" xfId="0" applyFont="1" applyFill="1" applyBorder="1" applyAlignment="1">
      <alignment horizontal="center" vertical="center" wrapText="1"/>
    </xf>
    <xf numFmtId="0" fontId="0" fillId="7" borderId="11" xfId="0" applyFill="1" applyBorder="1" applyAlignment="1">
      <alignment vertical="center" wrapText="1"/>
    </xf>
    <xf numFmtId="0" fontId="0" fillId="7" borderId="0" xfId="0" applyFill="1" applyBorder="1" applyAlignment="1">
      <alignment vertical="center" wrapText="1"/>
    </xf>
    <xf numFmtId="0" fontId="0" fillId="7" borderId="0" xfId="0" applyFill="1" applyBorder="1" applyAlignment="1">
      <alignment horizontal="center" vertical="center" wrapText="1"/>
    </xf>
    <xf numFmtId="0" fontId="0" fillId="7" borderId="7" xfId="0" applyFill="1" applyBorder="1" applyAlignment="1">
      <alignment vertical="center" wrapText="1"/>
    </xf>
    <xf numFmtId="0" fontId="0" fillId="7" borderId="10" xfId="0" applyFill="1" applyBorder="1" applyAlignment="1">
      <alignment vertical="center" wrapText="1"/>
    </xf>
    <xf numFmtId="0" fontId="0" fillId="15" borderId="0" xfId="0" applyFill="1" applyBorder="1" applyAlignment="1">
      <alignment horizontal="center" vertical="center" wrapText="1"/>
    </xf>
    <xf numFmtId="0" fontId="5" fillId="0" borderId="2" xfId="0" applyFont="1" applyFill="1" applyBorder="1" applyAlignment="1">
      <alignment vertical="center" wrapText="1"/>
    </xf>
    <xf numFmtId="0" fontId="5"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2" xfId="0" quotePrefix="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9" borderId="1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0" xfId="0" applyFont="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center" wrapText="1"/>
    </xf>
    <xf numFmtId="0" fontId="5" fillId="0" borderId="2" xfId="0" applyFont="1" applyBorder="1" applyAlignment="1">
      <alignment horizontal="left" vertical="center" wrapText="1"/>
    </xf>
    <xf numFmtId="0" fontId="5" fillId="0" borderId="14" xfId="0" applyFont="1" applyBorder="1" applyAlignment="1">
      <alignment horizontal="center" vertical="center" wrapText="1"/>
    </xf>
    <xf numFmtId="0" fontId="0" fillId="14" borderId="13" xfId="0" applyFill="1" applyBorder="1"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vertical="center"/>
    </xf>
    <xf numFmtId="0" fontId="0" fillId="7" borderId="14" xfId="0" applyFill="1" applyBorder="1" applyAlignment="1">
      <alignment vertical="center" wrapText="1"/>
    </xf>
    <xf numFmtId="0" fontId="26"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0" fillId="0" borderId="1" xfId="0" applyBorder="1" applyAlignment="1">
      <alignment horizontal="left" vertical="center" wrapText="1"/>
    </xf>
    <xf numFmtId="0" fontId="19" fillId="7" borderId="5"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7" fillId="5" borderId="26" xfId="0" applyFont="1" applyFill="1" applyBorder="1" applyAlignment="1">
      <alignment horizontal="center" vertical="center" wrapText="1"/>
    </xf>
    <xf numFmtId="0" fontId="17" fillId="5" borderId="27" xfId="0" applyFont="1" applyFill="1" applyBorder="1" applyAlignment="1">
      <alignment horizontal="center" vertical="center" wrapText="1"/>
    </xf>
    <xf numFmtId="0" fontId="17" fillId="5" borderId="28" xfId="0" applyFont="1" applyFill="1" applyBorder="1" applyAlignment="1">
      <alignment horizontal="center" vertical="center" wrapText="1"/>
    </xf>
    <xf numFmtId="0" fontId="0" fillId="0" borderId="2" xfId="0" applyBorder="1" applyAlignment="1">
      <alignment horizontal="left" vertical="top" wrapText="1"/>
    </xf>
    <xf numFmtId="0" fontId="0" fillId="0" borderId="5" xfId="0" applyBorder="1" applyAlignment="1">
      <alignment horizontal="left" vertical="top" wrapText="1"/>
    </xf>
    <xf numFmtId="0" fontId="0" fillId="0" borderId="3" xfId="0" applyBorder="1" applyAlignment="1">
      <alignment horizontal="left" vertical="top" wrapText="1"/>
    </xf>
    <xf numFmtId="0" fontId="0" fillId="3" borderId="13" xfId="0" applyFill="1" applyBorder="1" applyAlignment="1">
      <alignment horizontal="left" vertical="center" wrapText="1"/>
    </xf>
    <xf numFmtId="0" fontId="0" fillId="3" borderId="13" xfId="0" applyFont="1" applyFill="1" applyBorder="1" applyAlignment="1">
      <alignment horizontal="left" vertical="center" wrapText="1"/>
    </xf>
    <xf numFmtId="0" fontId="15" fillId="7" borderId="0" xfId="0" applyFont="1" applyFill="1" applyAlignment="1">
      <alignment horizontal="center" vertical="top" textRotation="180"/>
    </xf>
    <xf numFmtId="0" fontId="8" fillId="3" borderId="13" xfId="0" applyFont="1" applyFill="1" applyBorder="1" applyAlignment="1">
      <alignment horizontal="left" vertical="center" wrapText="1"/>
    </xf>
    <xf numFmtId="0" fontId="8" fillId="3" borderId="14" xfId="0" applyFont="1" applyFill="1" applyBorder="1" applyAlignment="1">
      <alignment horizontal="left" vertical="center" wrapText="1"/>
    </xf>
    <xf numFmtId="0" fontId="13" fillId="0" borderId="2" xfId="0" applyFont="1" applyBorder="1" applyAlignment="1">
      <alignment horizontal="center" vertical="center"/>
    </xf>
    <xf numFmtId="0" fontId="13" fillId="0" borderId="5" xfId="0" applyFont="1" applyBorder="1" applyAlignment="1">
      <alignment horizontal="center" vertical="center"/>
    </xf>
    <xf numFmtId="0" fontId="0" fillId="3" borderId="1" xfId="0" applyFill="1" applyBorder="1" applyAlignment="1">
      <alignment horizontal="left" vertical="center" wrapText="1"/>
    </xf>
    <xf numFmtId="0" fontId="0" fillId="3" borderId="1" xfId="0" applyFont="1" applyFill="1" applyBorder="1" applyAlignment="1">
      <alignment horizontal="left" vertical="center" wrapText="1"/>
    </xf>
    <xf numFmtId="0" fontId="0" fillId="2" borderId="0" xfId="0" applyFont="1" applyFill="1" applyBorder="1" applyAlignment="1">
      <alignment horizontal="center" vertical="center"/>
    </xf>
    <xf numFmtId="0" fontId="51" fillId="0" borderId="23" xfId="0" applyFont="1" applyBorder="1" applyAlignment="1">
      <alignment horizontal="center" vertical="center" wrapText="1"/>
    </xf>
    <xf numFmtId="0" fontId="51" fillId="0" borderId="16" xfId="0" applyFont="1" applyBorder="1" applyAlignment="1">
      <alignment horizontal="center" vertical="center" wrapText="1"/>
    </xf>
    <xf numFmtId="0" fontId="51" fillId="0" borderId="24" xfId="0" applyFont="1" applyBorder="1" applyAlignment="1">
      <alignment horizontal="center" vertical="center" wrapText="1"/>
    </xf>
    <xf numFmtId="0" fontId="51" fillId="0" borderId="19" xfId="0" applyFont="1" applyBorder="1" applyAlignment="1">
      <alignment horizontal="center" vertical="center" wrapText="1"/>
    </xf>
    <xf numFmtId="0" fontId="4" fillId="2" borderId="2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18"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0" fillId="3" borderId="24" xfId="0" applyFill="1" applyBorder="1" applyAlignment="1">
      <alignment horizontal="left" vertical="center" wrapText="1"/>
    </xf>
    <xf numFmtId="0" fontId="0" fillId="3" borderId="19" xfId="0" applyFill="1" applyBorder="1" applyAlignment="1">
      <alignment horizontal="left" vertical="center" wrapText="1"/>
    </xf>
    <xf numFmtId="0" fontId="0" fillId="3" borderId="22" xfId="0" applyFill="1" applyBorder="1" applyAlignment="1">
      <alignment horizontal="left" vertical="center" wrapText="1"/>
    </xf>
    <xf numFmtId="0" fontId="11" fillId="2" borderId="1" xfId="0" applyFont="1" applyFill="1" applyBorder="1" applyAlignment="1">
      <alignment horizontal="center" vertical="center" wrapText="1"/>
    </xf>
    <xf numFmtId="0" fontId="0" fillId="5" borderId="4" xfId="0" applyFill="1" applyBorder="1" applyAlignment="1">
      <alignment horizontal="center" vertical="center" wrapText="1"/>
    </xf>
    <xf numFmtId="0" fontId="0" fillId="5" borderId="13" xfId="0" applyFill="1" applyBorder="1" applyAlignment="1">
      <alignment horizontal="center" vertical="center" wrapText="1"/>
    </xf>
    <xf numFmtId="0" fontId="0" fillId="5" borderId="14" xfId="0" applyFill="1" applyBorder="1" applyAlignment="1">
      <alignment horizontal="center" vertical="center" wrapText="1"/>
    </xf>
    <xf numFmtId="0" fontId="8" fillId="5" borderId="2" xfId="0" applyFont="1" applyFill="1" applyBorder="1" applyAlignment="1">
      <alignment horizontal="left" vertical="center" wrapText="1"/>
    </xf>
    <xf numFmtId="0" fontId="8" fillId="5" borderId="5" xfId="0" applyFont="1" applyFill="1" applyBorder="1" applyAlignment="1">
      <alignment horizontal="left" vertical="center" wrapText="1"/>
    </xf>
    <xf numFmtId="0" fontId="0" fillId="5" borderId="4" xfId="0" applyFont="1" applyFill="1" applyBorder="1" applyAlignment="1">
      <alignment horizontal="center" vertical="center" wrapText="1"/>
    </xf>
    <xf numFmtId="0" fontId="0" fillId="5" borderId="13" xfId="0" applyFont="1" applyFill="1" applyBorder="1" applyAlignment="1">
      <alignment horizontal="center" vertical="center" wrapText="1"/>
    </xf>
    <xf numFmtId="0" fontId="0" fillId="5" borderId="14"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23" fillId="2"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12" xfId="0" applyFill="1" applyBorder="1" applyAlignment="1">
      <alignment horizontal="center" vertical="center" wrapText="1"/>
    </xf>
    <xf numFmtId="0" fontId="23" fillId="2" borderId="14" xfId="0" applyFont="1" applyFill="1" applyBorder="1" applyAlignment="1">
      <alignment horizontal="center" vertical="center" wrapText="1"/>
    </xf>
    <xf numFmtId="0" fontId="0" fillId="5" borderId="9"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0" fillId="5" borderId="11" xfId="0" applyFont="1" applyFill="1" applyBorder="1" applyAlignment="1">
      <alignment horizontal="center" vertical="center" wrapText="1"/>
    </xf>
    <xf numFmtId="0" fontId="0" fillId="2" borderId="6" xfId="0" applyFill="1" applyBorder="1" applyAlignment="1">
      <alignment horizontal="center" vertical="center" wrapText="1"/>
    </xf>
    <xf numFmtId="0" fontId="9" fillId="3" borderId="10" xfId="0" applyFont="1" applyFill="1" applyBorder="1" applyAlignment="1">
      <alignment horizontal="left" vertical="center" wrapText="1"/>
    </xf>
    <xf numFmtId="0" fontId="0" fillId="0" borderId="4" xfId="0" applyBorder="1" applyAlignment="1">
      <alignment vertical="center" wrapText="1"/>
    </xf>
    <xf numFmtId="0" fontId="0" fillId="0" borderId="14" xfId="0" applyBorder="1" applyAlignment="1">
      <alignment vertical="center" wrapText="1"/>
    </xf>
    <xf numFmtId="0" fontId="21" fillId="0" borderId="4" xfId="0" applyFont="1" applyBorder="1" applyAlignment="1">
      <alignment vertical="center" wrapText="1"/>
    </xf>
    <xf numFmtId="0" fontId="21" fillId="0" borderId="14" xfId="0" applyFont="1" applyBorder="1" applyAlignment="1">
      <alignment vertical="center" wrapText="1"/>
    </xf>
    <xf numFmtId="0" fontId="5" fillId="0" borderId="4" xfId="0" applyFont="1" applyBorder="1" applyAlignment="1">
      <alignment vertical="center" wrapText="1"/>
    </xf>
    <xf numFmtId="0" fontId="0" fillId="0" borderId="13" xfId="0" applyBorder="1" applyAlignment="1">
      <alignment vertical="center" wrapText="1"/>
    </xf>
    <xf numFmtId="0" fontId="21" fillId="0" borderId="13" xfId="0" applyFont="1" applyBorder="1" applyAlignment="1">
      <alignment vertical="center" wrapText="1"/>
    </xf>
    <xf numFmtId="0" fontId="0" fillId="0" borderId="4" xfId="0" quotePrefix="1" applyBorder="1" applyAlignment="1">
      <alignment vertical="center" wrapText="1"/>
    </xf>
    <xf numFmtId="164" fontId="0" fillId="5" borderId="4" xfId="0" applyNumberFormat="1" applyFill="1" applyBorder="1" applyAlignment="1">
      <alignment horizontal="center" vertical="center" wrapText="1"/>
    </xf>
    <xf numFmtId="164" fontId="0" fillId="5" borderId="13" xfId="0" applyNumberFormat="1" applyFill="1" applyBorder="1" applyAlignment="1">
      <alignment horizontal="center" vertical="center" wrapText="1"/>
    </xf>
    <xf numFmtId="164" fontId="0" fillId="5" borderId="14" xfId="0" applyNumberFormat="1" applyFill="1" applyBorder="1" applyAlignment="1">
      <alignment horizontal="center" vertical="center" wrapText="1"/>
    </xf>
    <xf numFmtId="0" fontId="9" fillId="3" borderId="1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xf>
    <xf numFmtId="0" fontId="4" fillId="0" borderId="24" xfId="0" applyFont="1" applyBorder="1" applyAlignment="1">
      <alignment horizontal="center" vertical="center"/>
    </xf>
    <xf numFmtId="0" fontId="4" fillId="0" borderId="19" xfId="0" applyFont="1" applyBorder="1" applyAlignment="1">
      <alignment horizontal="center" vertical="center"/>
    </xf>
    <xf numFmtId="0" fontId="25" fillId="10" borderId="19" xfId="0" applyFont="1" applyFill="1" applyBorder="1" applyAlignment="1">
      <alignment horizontal="left" wrapText="1"/>
    </xf>
    <xf numFmtId="0" fontId="30" fillId="11" borderId="2" xfId="395" applyFont="1" applyFill="1" applyBorder="1" applyAlignment="1">
      <alignment horizontal="center" vertical="center" wrapText="1"/>
    </xf>
    <xf numFmtId="0" fontId="30" fillId="11" borderId="5" xfId="395" applyFont="1" applyFill="1" applyBorder="1" applyAlignment="1">
      <alignment horizontal="center" vertical="center" wrapText="1"/>
    </xf>
    <xf numFmtId="0" fontId="30" fillId="11" borderId="3" xfId="395" applyFont="1" applyFill="1" applyBorder="1" applyAlignment="1">
      <alignment horizontal="center" vertical="center" wrapText="1"/>
    </xf>
    <xf numFmtId="0" fontId="30" fillId="11" borderId="1" xfId="395" applyFont="1" applyFill="1" applyBorder="1" applyAlignment="1">
      <alignment horizontal="center" vertical="center" wrapText="1"/>
    </xf>
  </cellXfs>
  <cellStyles count="401">
    <cellStyle name="Collegamento ipertestuale" xfId="369" builtinId="8" hidden="1"/>
    <cellStyle name="Collegamento ipertestuale" xfId="371" builtinId="8" hidden="1"/>
    <cellStyle name="Collegamento ipertestuale" xfId="373" builtinId="8" hidden="1"/>
    <cellStyle name="Collegamento ipertestuale" xfId="375" builtinId="8" hidden="1"/>
    <cellStyle name="Collegamento ipertestuale" xfId="377" builtinId="8" hidden="1"/>
    <cellStyle name="Collegamento ipertestuale" xfId="379" builtinId="8" hidden="1"/>
    <cellStyle name="Collegamento ipertestuale" xfId="381" builtinId="8" hidden="1"/>
    <cellStyle name="Collegamento ipertestuale" xfId="383" builtinId="8" hidden="1"/>
    <cellStyle name="Collegamento ipertestuale" xfId="385" builtinId="8" hidden="1"/>
    <cellStyle name="Collegamento ipertestuale" xfId="387" builtinId="8" hidden="1"/>
    <cellStyle name="Collegamento ipertestuale" xfId="389" builtinId="8" hidden="1"/>
    <cellStyle name="Collegamento ipertestuale" xfId="391" builtinId="8" hidden="1"/>
    <cellStyle name="Collegamento ipertestuale" xfId="393" builtinId="8" hidden="1"/>
    <cellStyle name="Collegamento ipertestuale" xfId="397" builtinId="8" hidden="1"/>
    <cellStyle name="Collegamento ipertestuale visitato" xfId="4" builtinId="9" hidden="1"/>
    <cellStyle name="Collegamento ipertestuale visitato" xfId="5" builtinId="9" hidden="1"/>
    <cellStyle name="Collegamento ipertestuale visitato" xfId="6" builtinId="9" hidden="1"/>
    <cellStyle name="Collegamento ipertestuale visitato" xfId="7" builtinId="9" hidden="1"/>
    <cellStyle name="Collegamento ipertestuale visitato" xfId="8" builtinId="9" hidden="1"/>
    <cellStyle name="Collegamento ipertestuale visitato" xfId="9" builtinId="9" hidden="1"/>
    <cellStyle name="Collegamento ipertestuale visitato" xfId="10" builtinId="9" hidden="1"/>
    <cellStyle name="Collegamento ipertestuale visitato" xfId="12" builtinId="9" hidden="1"/>
    <cellStyle name="Collegamento ipertestuale visitato" xfId="13" builtinId="9" hidden="1"/>
    <cellStyle name="Collegamento ipertestuale visitato" xfId="14" builtinId="9" hidden="1"/>
    <cellStyle name="Collegamento ipertestuale visitato" xfId="15" builtinId="9" hidden="1"/>
    <cellStyle name="Collegamento ipertestuale visitato" xfId="16" builtinId="9" hidden="1"/>
    <cellStyle name="Collegamento ipertestuale visitato" xfId="17" builtinId="9" hidden="1"/>
    <cellStyle name="Collegamento ipertestuale visitato" xfId="18" builtinId="9" hidden="1"/>
    <cellStyle name="Collegamento ipertestuale visitato" xfId="19" builtinId="9" hidden="1"/>
    <cellStyle name="Collegamento ipertestuale visitato" xfId="20" builtinId="9" hidden="1"/>
    <cellStyle name="Collegamento ipertestuale visitato" xfId="21" builtinId="9" hidden="1"/>
    <cellStyle name="Collegamento ipertestuale visitato" xfId="22" builtinId="9" hidden="1"/>
    <cellStyle name="Collegamento ipertestuale visitato" xfId="23" builtinId="9" hidden="1"/>
    <cellStyle name="Collegamento ipertestuale visitato" xfId="24" builtinId="9" hidden="1"/>
    <cellStyle name="Collegamento ipertestuale visitato" xfId="25" builtinId="9" hidden="1"/>
    <cellStyle name="Collegamento ipertestuale visitato" xfId="26" builtinId="9" hidden="1"/>
    <cellStyle name="Collegamento ipertestuale visitato" xfId="27" builtinId="9" hidden="1"/>
    <cellStyle name="Collegamento ipertestuale visitato" xfId="28" builtinId="9" hidden="1"/>
    <cellStyle name="Collegamento ipertestuale visitato" xfId="29" builtinId="9" hidden="1"/>
    <cellStyle name="Collegamento ipertestuale visitato" xfId="30" builtinId="9" hidden="1"/>
    <cellStyle name="Collegamento ipertestuale visitato" xfId="31" builtinId="9" hidden="1"/>
    <cellStyle name="Collegamento ipertestuale visitato" xfId="32" builtinId="9" hidden="1"/>
    <cellStyle name="Collegamento ipertestuale visitato" xfId="33" builtinId="9" hidden="1"/>
    <cellStyle name="Collegamento ipertestuale visitato" xfId="34" builtinId="9" hidden="1"/>
    <cellStyle name="Collegamento ipertestuale visitato" xfId="35" builtinId="9" hidden="1"/>
    <cellStyle name="Collegamento ipertestuale visitato" xfId="36" builtinId="9" hidden="1"/>
    <cellStyle name="Collegamento ipertestuale visitato" xfId="37" builtinId="9" hidden="1"/>
    <cellStyle name="Collegamento ipertestuale visitato" xfId="38" builtinId="9" hidden="1"/>
    <cellStyle name="Collegamento ipertestuale visitato" xfId="39" builtinId="9" hidden="1"/>
    <cellStyle name="Collegamento ipertestuale visitato" xfId="40" builtinId="9" hidden="1"/>
    <cellStyle name="Collegamento ipertestuale visitato" xfId="41" builtinId="9" hidden="1"/>
    <cellStyle name="Collegamento ipertestuale visitato" xfId="42" builtinId="9" hidden="1"/>
    <cellStyle name="Collegamento ipertestuale visitato" xfId="43" builtinId="9" hidden="1"/>
    <cellStyle name="Collegamento ipertestuale visitato" xfId="44" builtinId="9" hidden="1"/>
    <cellStyle name="Collegamento ipertestuale visitato" xfId="45" builtinId="9" hidden="1"/>
    <cellStyle name="Collegamento ipertestuale visitato" xfId="46" builtinId="9" hidden="1"/>
    <cellStyle name="Collegamento ipertestuale visitato" xfId="47" builtinId="9" hidden="1"/>
    <cellStyle name="Collegamento ipertestuale visitato" xfId="48" builtinId="9" hidden="1"/>
    <cellStyle name="Collegamento ipertestuale visitato" xfId="49" builtinId="9" hidden="1"/>
    <cellStyle name="Collegamento ipertestuale visitato" xfId="50" builtinId="9" hidden="1"/>
    <cellStyle name="Collegamento ipertestuale visitato" xfId="51" builtinId="9" hidden="1"/>
    <cellStyle name="Collegamento ipertestuale visitato" xfId="52" builtinId="9" hidden="1"/>
    <cellStyle name="Collegamento ipertestuale visitato" xfId="53" builtinId="9" hidden="1"/>
    <cellStyle name="Collegamento ipertestuale visitato" xfId="54" builtinId="9" hidden="1"/>
    <cellStyle name="Collegamento ipertestuale visitato" xfId="55" builtinId="9" hidden="1"/>
    <cellStyle name="Collegamento ipertestuale visitato" xfId="56" builtinId="9" hidden="1"/>
    <cellStyle name="Collegamento ipertestuale visitato" xfId="57" builtinId="9" hidden="1"/>
    <cellStyle name="Collegamento ipertestuale visitato" xfId="58" builtinId="9" hidden="1"/>
    <cellStyle name="Collegamento ipertestuale visitato" xfId="59" builtinId="9" hidden="1"/>
    <cellStyle name="Collegamento ipertestuale visitato" xfId="60" builtinId="9" hidden="1"/>
    <cellStyle name="Collegamento ipertestuale visitato" xfId="61" builtinId="9" hidden="1"/>
    <cellStyle name="Collegamento ipertestuale visitato" xfId="62" builtinId="9" hidden="1"/>
    <cellStyle name="Collegamento ipertestuale visitato" xfId="63" builtinId="9" hidden="1"/>
    <cellStyle name="Collegamento ipertestuale visitato" xfId="64" builtinId="9" hidden="1"/>
    <cellStyle name="Collegamento ipertestuale visitato" xfId="65" builtinId="9" hidden="1"/>
    <cellStyle name="Collegamento ipertestuale visitato" xfId="66" builtinId="9" hidden="1"/>
    <cellStyle name="Collegamento ipertestuale visitato" xfId="67" builtinId="9" hidden="1"/>
    <cellStyle name="Collegamento ipertestuale visitato" xfId="68" builtinId="9" hidden="1"/>
    <cellStyle name="Collegamento ipertestuale visitato" xfId="69" builtinId="9" hidden="1"/>
    <cellStyle name="Collegamento ipertestuale visitato" xfId="70" builtinId="9" hidden="1"/>
    <cellStyle name="Collegamento ipertestuale visitato" xfId="71" builtinId="9" hidden="1"/>
    <cellStyle name="Collegamento ipertestuale visitato" xfId="72" builtinId="9" hidden="1"/>
    <cellStyle name="Collegamento ipertestuale visitato" xfId="73" builtinId="9" hidden="1"/>
    <cellStyle name="Collegamento ipertestuale visitato" xfId="74" builtinId="9" hidden="1"/>
    <cellStyle name="Collegamento ipertestuale visitato" xfId="75" builtinId="9" hidden="1"/>
    <cellStyle name="Collegamento ipertestuale visitato" xfId="76" builtinId="9" hidden="1"/>
    <cellStyle name="Collegamento ipertestuale visitato" xfId="77" builtinId="9" hidden="1"/>
    <cellStyle name="Collegamento ipertestuale visitato" xfId="78" builtinId="9" hidden="1"/>
    <cellStyle name="Collegamento ipertestuale visitato" xfId="79" builtinId="9" hidden="1"/>
    <cellStyle name="Collegamento ipertestuale visitato" xfId="80" builtinId="9" hidden="1"/>
    <cellStyle name="Collegamento ipertestuale visitato" xfId="81" builtinId="9" hidden="1"/>
    <cellStyle name="Collegamento ipertestuale visitato" xfId="82" builtinId="9" hidden="1"/>
    <cellStyle name="Collegamento ipertestuale visitato" xfId="83" builtinId="9" hidden="1"/>
    <cellStyle name="Collegamento ipertestuale visitato" xfId="84" builtinId="9" hidden="1"/>
    <cellStyle name="Collegamento ipertestuale visitato" xfId="85" builtinId="9" hidden="1"/>
    <cellStyle name="Collegamento ipertestuale visitato" xfId="86" builtinId="9" hidden="1"/>
    <cellStyle name="Collegamento ipertestuale visitato" xfId="87" builtinId="9" hidden="1"/>
    <cellStyle name="Collegamento ipertestuale visitato" xfId="88" builtinId="9" hidden="1"/>
    <cellStyle name="Collegamento ipertestuale visitato" xfId="89" builtinId="9" hidden="1"/>
    <cellStyle name="Collegamento ipertestuale visitato" xfId="90" builtinId="9" hidden="1"/>
    <cellStyle name="Collegamento ipertestuale visitato" xfId="91" builtinId="9" hidden="1"/>
    <cellStyle name="Collegamento ipertestuale visitato" xfId="92" builtinId="9" hidden="1"/>
    <cellStyle name="Collegamento ipertestuale visitato" xfId="93" builtinId="9" hidden="1"/>
    <cellStyle name="Collegamento ipertestuale visitato" xfId="94" builtinId="9" hidden="1"/>
    <cellStyle name="Collegamento ipertestuale visitato" xfId="95" builtinId="9" hidden="1"/>
    <cellStyle name="Collegamento ipertestuale visitato" xfId="96" builtinId="9" hidden="1"/>
    <cellStyle name="Collegamento ipertestuale visitato" xfId="97" builtinId="9" hidden="1"/>
    <cellStyle name="Collegamento ipertestuale visitato" xfId="98" builtinId="9" hidden="1"/>
    <cellStyle name="Collegamento ipertestuale visitato" xfId="99" builtinId="9" hidden="1"/>
    <cellStyle name="Collegamento ipertestuale visitato" xfId="100" builtinId="9" hidden="1"/>
    <cellStyle name="Collegamento ipertestuale visitato" xfId="101" builtinId="9" hidden="1"/>
    <cellStyle name="Collegamento ipertestuale visitato" xfId="102" builtinId="9" hidden="1"/>
    <cellStyle name="Collegamento ipertestuale visitato" xfId="103" builtinId="9" hidden="1"/>
    <cellStyle name="Collegamento ipertestuale visitato" xfId="104" builtinId="9" hidden="1"/>
    <cellStyle name="Collegamento ipertestuale visitato" xfId="105" builtinId="9" hidden="1"/>
    <cellStyle name="Collegamento ipertestuale visitato" xfId="106" builtinId="9" hidden="1"/>
    <cellStyle name="Collegamento ipertestuale visitato" xfId="107" builtinId="9" hidden="1"/>
    <cellStyle name="Collegamento ipertestuale visitato" xfId="108" builtinId="9" hidden="1"/>
    <cellStyle name="Collegamento ipertestuale visitato" xfId="109" builtinId="9" hidden="1"/>
    <cellStyle name="Collegamento ipertestuale visitato" xfId="110" builtinId="9" hidden="1"/>
    <cellStyle name="Collegamento ipertestuale visitato" xfId="111" builtinId="9" hidden="1"/>
    <cellStyle name="Collegamento ipertestuale visitato" xfId="112" builtinId="9" hidden="1"/>
    <cellStyle name="Collegamento ipertestuale visitato" xfId="113" builtinId="9" hidden="1"/>
    <cellStyle name="Collegamento ipertestuale visitato" xfId="114" builtinId="9" hidden="1"/>
    <cellStyle name="Collegamento ipertestuale visitato" xfId="115" builtinId="9" hidden="1"/>
    <cellStyle name="Collegamento ipertestuale visitato" xfId="116" builtinId="9" hidden="1"/>
    <cellStyle name="Collegamento ipertestuale visitato" xfId="117" builtinId="9" hidden="1"/>
    <cellStyle name="Collegamento ipertestuale visitato" xfId="118" builtinId="9" hidden="1"/>
    <cellStyle name="Collegamento ipertestuale visitato" xfId="119" builtinId="9" hidden="1"/>
    <cellStyle name="Collegamento ipertestuale visitato" xfId="120" builtinId="9" hidden="1"/>
    <cellStyle name="Collegamento ipertestuale visitato" xfId="121" builtinId="9" hidden="1"/>
    <cellStyle name="Collegamento ipertestuale visitato" xfId="122" builtinId="9" hidden="1"/>
    <cellStyle name="Collegamento ipertestuale visitato" xfId="123" builtinId="9" hidden="1"/>
    <cellStyle name="Collegamento ipertestuale visitato" xfId="124" builtinId="9" hidden="1"/>
    <cellStyle name="Collegamento ipertestuale visitato" xfId="125" builtinId="9" hidden="1"/>
    <cellStyle name="Collegamento ipertestuale visitato" xfId="126" builtinId="9" hidden="1"/>
    <cellStyle name="Collegamento ipertestuale visitato" xfId="127" builtinId="9" hidden="1"/>
    <cellStyle name="Collegamento ipertestuale visitato" xfId="128" builtinId="9" hidden="1"/>
    <cellStyle name="Collegamento ipertestuale visitato" xfId="129" builtinId="9" hidden="1"/>
    <cellStyle name="Collegamento ipertestuale visitato" xfId="130" builtinId="9" hidden="1"/>
    <cellStyle name="Collegamento ipertestuale visitato" xfId="131" builtinId="9" hidden="1"/>
    <cellStyle name="Collegamento ipertestuale visitato" xfId="132" builtinId="9" hidden="1"/>
    <cellStyle name="Collegamento ipertestuale visitato" xfId="133" builtinId="9" hidden="1"/>
    <cellStyle name="Collegamento ipertestuale visitato" xfId="134" builtinId="9" hidden="1"/>
    <cellStyle name="Collegamento ipertestuale visitato" xfId="135" builtinId="9" hidden="1"/>
    <cellStyle name="Collegamento ipertestuale visitato" xfId="136" builtinId="9" hidden="1"/>
    <cellStyle name="Collegamento ipertestuale visitato" xfId="137" builtinId="9" hidden="1"/>
    <cellStyle name="Collegamento ipertestuale visitato" xfId="138" builtinId="9" hidden="1"/>
    <cellStyle name="Collegamento ipertestuale visitato" xfId="139" builtinId="9" hidden="1"/>
    <cellStyle name="Collegamento ipertestuale visitato" xfId="140" builtinId="9" hidden="1"/>
    <cellStyle name="Collegamento ipertestuale visitato" xfId="141" builtinId="9" hidden="1"/>
    <cellStyle name="Collegamento ipertestuale visitato" xfId="142" builtinId="9" hidden="1"/>
    <cellStyle name="Collegamento ipertestuale visitato" xfId="143" builtinId="9" hidden="1"/>
    <cellStyle name="Collegamento ipertestuale visitato" xfId="144" builtinId="9" hidden="1"/>
    <cellStyle name="Collegamento ipertestuale visitato" xfId="145" builtinId="9" hidden="1"/>
    <cellStyle name="Collegamento ipertestuale visitato" xfId="146" builtinId="9" hidden="1"/>
    <cellStyle name="Collegamento ipertestuale visitato" xfId="147" builtinId="9" hidden="1"/>
    <cellStyle name="Collegamento ipertestuale visitato" xfId="148" builtinId="9" hidden="1"/>
    <cellStyle name="Collegamento ipertestuale visitato" xfId="149" builtinId="9" hidden="1"/>
    <cellStyle name="Collegamento ipertestuale visitato" xfId="150" builtinId="9" hidden="1"/>
    <cellStyle name="Collegamento ipertestuale visitato" xfId="151" builtinId="9" hidden="1"/>
    <cellStyle name="Collegamento ipertestuale visitato" xfId="152" builtinId="9" hidden="1"/>
    <cellStyle name="Collegamento ipertestuale visitato" xfId="153" builtinId="9" hidden="1"/>
    <cellStyle name="Collegamento ipertestuale visitato" xfId="154" builtinId="9" hidden="1"/>
    <cellStyle name="Collegamento ipertestuale visitato" xfId="155" builtinId="9" hidden="1"/>
    <cellStyle name="Collegamento ipertestuale visitato" xfId="156" builtinId="9" hidden="1"/>
    <cellStyle name="Collegamento ipertestuale visitato" xfId="157" builtinId="9" hidden="1"/>
    <cellStyle name="Collegamento ipertestuale visitato" xfId="158" builtinId="9" hidden="1"/>
    <cellStyle name="Collegamento ipertestuale visitato" xfId="159" builtinId="9" hidden="1"/>
    <cellStyle name="Collegamento ipertestuale visitato" xfId="160" builtinId="9" hidden="1"/>
    <cellStyle name="Collegamento ipertestuale visitato" xfId="161" builtinId="9" hidden="1"/>
    <cellStyle name="Collegamento ipertestuale visitato" xfId="162" builtinId="9" hidden="1"/>
    <cellStyle name="Collegamento ipertestuale visitato" xfId="163" builtinId="9" hidden="1"/>
    <cellStyle name="Collegamento ipertestuale visitato" xfId="164" builtinId="9" hidden="1"/>
    <cellStyle name="Collegamento ipertestuale visitato" xfId="165" builtinId="9" hidden="1"/>
    <cellStyle name="Collegamento ipertestuale visitato" xfId="166" builtinId="9" hidden="1"/>
    <cellStyle name="Collegamento ipertestuale visitato" xfId="167" builtinId="9" hidden="1"/>
    <cellStyle name="Collegamento ipertestuale visitato" xfId="168" builtinId="9" hidden="1"/>
    <cellStyle name="Collegamento ipertestuale visitato" xfId="169" builtinId="9" hidden="1"/>
    <cellStyle name="Collegamento ipertestuale visitato" xfId="170" builtinId="9" hidden="1"/>
    <cellStyle name="Collegamento ipertestuale visitato" xfId="171" builtinId="9" hidden="1"/>
    <cellStyle name="Collegamento ipertestuale visitato" xfId="172" builtinId="9" hidden="1"/>
    <cellStyle name="Collegamento ipertestuale visitato" xfId="173" builtinId="9" hidden="1"/>
    <cellStyle name="Collegamento ipertestuale visitato" xfId="174" builtinId="9" hidden="1"/>
    <cellStyle name="Collegamento ipertestuale visitato" xfId="175" builtinId="9" hidden="1"/>
    <cellStyle name="Collegamento ipertestuale visitato" xfId="176" builtinId="9" hidden="1"/>
    <cellStyle name="Collegamento ipertestuale visitato" xfId="177" builtinId="9" hidden="1"/>
    <cellStyle name="Collegamento ipertestuale visitato" xfId="178" builtinId="9" hidden="1"/>
    <cellStyle name="Collegamento ipertestuale visitato" xfId="179" builtinId="9" hidden="1"/>
    <cellStyle name="Collegamento ipertestuale visitato" xfId="180" builtinId="9" hidden="1"/>
    <cellStyle name="Collegamento ipertestuale visitato" xfId="181" builtinId="9" hidden="1"/>
    <cellStyle name="Collegamento ipertestuale visitato" xfId="182" builtinId="9" hidden="1"/>
    <cellStyle name="Collegamento ipertestuale visitato" xfId="183" builtinId="9" hidden="1"/>
    <cellStyle name="Collegamento ipertestuale visitato" xfId="184" builtinId="9" hidden="1"/>
    <cellStyle name="Collegamento ipertestuale visitato" xfId="185" builtinId="9" hidden="1"/>
    <cellStyle name="Collegamento ipertestuale visitato" xfId="186" builtinId="9" hidden="1"/>
    <cellStyle name="Collegamento ipertestuale visitato" xfId="187" builtinId="9" hidden="1"/>
    <cellStyle name="Collegamento ipertestuale visitato" xfId="188" builtinId="9" hidden="1"/>
    <cellStyle name="Collegamento ipertestuale visitato" xfId="189" builtinId="9" hidden="1"/>
    <cellStyle name="Collegamento ipertestuale visitato" xfId="190" builtinId="9" hidden="1"/>
    <cellStyle name="Collegamento ipertestuale visitato" xfId="191" builtinId="9" hidden="1"/>
    <cellStyle name="Collegamento ipertestuale visitato" xfId="192" builtinId="9" hidden="1"/>
    <cellStyle name="Collegamento ipertestuale visitato" xfId="193" builtinId="9" hidden="1"/>
    <cellStyle name="Collegamento ipertestuale visitato" xfId="194" builtinId="9" hidden="1"/>
    <cellStyle name="Collegamento ipertestuale visitato" xfId="195" builtinId="9" hidden="1"/>
    <cellStyle name="Collegamento ipertestuale visitato" xfId="196" builtinId="9" hidden="1"/>
    <cellStyle name="Collegamento ipertestuale visitato" xfId="197" builtinId="9" hidden="1"/>
    <cellStyle name="Collegamento ipertestuale visitato" xfId="198" builtinId="9" hidden="1"/>
    <cellStyle name="Collegamento ipertestuale visitato" xfId="199" builtinId="9" hidden="1"/>
    <cellStyle name="Collegamento ipertestuale visitato" xfId="200" builtinId="9" hidden="1"/>
    <cellStyle name="Collegamento ipertestuale visitato" xfId="201" builtinId="9" hidden="1"/>
    <cellStyle name="Collegamento ipertestuale visitato" xfId="202" builtinId="9" hidden="1"/>
    <cellStyle name="Collegamento ipertestuale visitato" xfId="203" builtinId="9" hidden="1"/>
    <cellStyle name="Collegamento ipertestuale visitato" xfId="204" builtinId="9" hidden="1"/>
    <cellStyle name="Collegamento ipertestuale visitato" xfId="205" builtinId="9" hidden="1"/>
    <cellStyle name="Collegamento ipertestuale visitato" xfId="206" builtinId="9" hidden="1"/>
    <cellStyle name="Collegamento ipertestuale visitato" xfId="207" builtinId="9" hidden="1"/>
    <cellStyle name="Collegamento ipertestuale visitato" xfId="208" builtinId="9" hidden="1"/>
    <cellStyle name="Collegamento ipertestuale visitato" xfId="209" builtinId="9" hidden="1"/>
    <cellStyle name="Collegamento ipertestuale visitato" xfId="210" builtinId="9" hidden="1"/>
    <cellStyle name="Collegamento ipertestuale visitato" xfId="211" builtinId="9" hidden="1"/>
    <cellStyle name="Collegamento ipertestuale visitato" xfId="212" builtinId="9" hidden="1"/>
    <cellStyle name="Collegamento ipertestuale visitato" xfId="213" builtinId="9" hidden="1"/>
    <cellStyle name="Collegamento ipertestuale visitato" xfId="214" builtinId="9" hidden="1"/>
    <cellStyle name="Collegamento ipertestuale visitato" xfId="215" builtinId="9" hidden="1"/>
    <cellStyle name="Collegamento ipertestuale visitato" xfId="216" builtinId="9" hidden="1"/>
    <cellStyle name="Collegamento ipertestuale visitato" xfId="217" builtinId="9" hidden="1"/>
    <cellStyle name="Collegamento ipertestuale visitato" xfId="218" builtinId="9" hidden="1"/>
    <cellStyle name="Collegamento ipertestuale visitato" xfId="219" builtinId="9" hidden="1"/>
    <cellStyle name="Collegamento ipertestuale visitato" xfId="220" builtinId="9" hidden="1"/>
    <cellStyle name="Collegamento ipertestuale visitato" xfId="221" builtinId="9" hidden="1"/>
    <cellStyle name="Collegamento ipertestuale visitato" xfId="222" builtinId="9" hidden="1"/>
    <cellStyle name="Collegamento ipertestuale visitato" xfId="223" builtinId="9" hidden="1"/>
    <cellStyle name="Collegamento ipertestuale visitato" xfId="224" builtinId="9" hidden="1"/>
    <cellStyle name="Collegamento ipertestuale visitato" xfId="225" builtinId="9" hidden="1"/>
    <cellStyle name="Collegamento ipertestuale visitato" xfId="226" builtinId="9" hidden="1"/>
    <cellStyle name="Collegamento ipertestuale visitato" xfId="227" builtinId="9" hidden="1"/>
    <cellStyle name="Collegamento ipertestuale visitato" xfId="228" builtinId="9" hidden="1"/>
    <cellStyle name="Collegamento ipertestuale visitato" xfId="229" builtinId="9" hidden="1"/>
    <cellStyle name="Collegamento ipertestuale visitato" xfId="230" builtinId="9" hidden="1"/>
    <cellStyle name="Collegamento ipertestuale visitato" xfId="231" builtinId="9" hidden="1"/>
    <cellStyle name="Collegamento ipertestuale visitato" xfId="232" builtinId="9" hidden="1"/>
    <cellStyle name="Collegamento ipertestuale visitato" xfId="233" builtinId="9" hidden="1"/>
    <cellStyle name="Collegamento ipertestuale visitato" xfId="234" builtinId="9" hidden="1"/>
    <cellStyle name="Collegamento ipertestuale visitato" xfId="235" builtinId="9" hidden="1"/>
    <cellStyle name="Collegamento ipertestuale visitato" xfId="236" builtinId="9" hidden="1"/>
    <cellStyle name="Collegamento ipertestuale visitato" xfId="237" builtinId="9" hidden="1"/>
    <cellStyle name="Collegamento ipertestuale visitato" xfId="238" builtinId="9" hidden="1"/>
    <cellStyle name="Collegamento ipertestuale visitato" xfId="239" builtinId="9" hidden="1"/>
    <cellStyle name="Collegamento ipertestuale visitato" xfId="240" builtinId="9" hidden="1"/>
    <cellStyle name="Collegamento ipertestuale visitato" xfId="241" builtinId="9" hidden="1"/>
    <cellStyle name="Collegamento ipertestuale visitato" xfId="242" builtinId="9" hidden="1"/>
    <cellStyle name="Collegamento ipertestuale visitato" xfId="243" builtinId="9" hidden="1"/>
    <cellStyle name="Collegamento ipertestuale visitato" xfId="244" builtinId="9" hidden="1"/>
    <cellStyle name="Collegamento ipertestuale visitato" xfId="245" builtinId="9" hidden="1"/>
    <cellStyle name="Collegamento ipertestuale visitato" xfId="246" builtinId="9" hidden="1"/>
    <cellStyle name="Collegamento ipertestuale visitato" xfId="247" builtinId="9" hidden="1"/>
    <cellStyle name="Collegamento ipertestuale visitato" xfId="248" builtinId="9" hidden="1"/>
    <cellStyle name="Collegamento ipertestuale visitato" xfId="249" builtinId="9" hidden="1"/>
    <cellStyle name="Collegamento ipertestuale visitato" xfId="250" builtinId="9" hidden="1"/>
    <cellStyle name="Collegamento ipertestuale visitato" xfId="251" builtinId="9" hidden="1"/>
    <cellStyle name="Collegamento ipertestuale visitato" xfId="252" builtinId="9" hidden="1"/>
    <cellStyle name="Collegamento ipertestuale visitato" xfId="253" builtinId="9" hidden="1"/>
    <cellStyle name="Collegamento ipertestuale visitato" xfId="254" builtinId="9" hidden="1"/>
    <cellStyle name="Collegamento ipertestuale visitato" xfId="255" builtinId="9" hidden="1"/>
    <cellStyle name="Collegamento ipertestuale visitato" xfId="256" builtinId="9" hidden="1"/>
    <cellStyle name="Collegamento ipertestuale visitato" xfId="257" builtinId="9" hidden="1"/>
    <cellStyle name="Collegamento ipertestuale visitato" xfId="258" builtinId="9" hidden="1"/>
    <cellStyle name="Collegamento ipertestuale visitato" xfId="259" builtinId="9" hidden="1"/>
    <cellStyle name="Collegamento ipertestuale visitato" xfId="260" builtinId="9" hidden="1"/>
    <cellStyle name="Collegamento ipertestuale visitato" xfId="261" builtinId="9" hidden="1"/>
    <cellStyle name="Collegamento ipertestuale visitato" xfId="262" builtinId="9" hidden="1"/>
    <cellStyle name="Collegamento ipertestuale visitato" xfId="263" builtinId="9" hidden="1"/>
    <cellStyle name="Collegamento ipertestuale visitato" xfId="264" builtinId="9" hidden="1"/>
    <cellStyle name="Collegamento ipertestuale visitato" xfId="265" builtinId="9" hidden="1"/>
    <cellStyle name="Collegamento ipertestuale visitato" xfId="266" builtinId="9" hidden="1"/>
    <cellStyle name="Collegamento ipertestuale visitato" xfId="267" builtinId="9" hidden="1"/>
    <cellStyle name="Collegamento ipertestuale visitato" xfId="268" builtinId="9" hidden="1"/>
    <cellStyle name="Collegamento ipertestuale visitato" xfId="269" builtinId="9" hidden="1"/>
    <cellStyle name="Collegamento ipertestuale visitato" xfId="270" builtinId="9" hidden="1"/>
    <cellStyle name="Collegamento ipertestuale visitato" xfId="271" builtinId="9" hidden="1"/>
    <cellStyle name="Collegamento ipertestuale visitato" xfId="272" builtinId="9" hidden="1"/>
    <cellStyle name="Collegamento ipertestuale visitato" xfId="273" builtinId="9" hidden="1"/>
    <cellStyle name="Collegamento ipertestuale visitato" xfId="274" builtinId="9" hidden="1"/>
    <cellStyle name="Collegamento ipertestuale visitato" xfId="275" builtinId="9" hidden="1"/>
    <cellStyle name="Collegamento ipertestuale visitato" xfId="276" builtinId="9" hidden="1"/>
    <cellStyle name="Collegamento ipertestuale visitato" xfId="277" builtinId="9" hidden="1"/>
    <cellStyle name="Collegamento ipertestuale visitato" xfId="278" builtinId="9" hidden="1"/>
    <cellStyle name="Collegamento ipertestuale visitato" xfId="279" builtinId="9" hidden="1"/>
    <cellStyle name="Collegamento ipertestuale visitato" xfId="280" builtinId="9" hidden="1"/>
    <cellStyle name="Collegamento ipertestuale visitato" xfId="281" builtinId="9" hidden="1"/>
    <cellStyle name="Collegamento ipertestuale visitato" xfId="282" builtinId="9" hidden="1"/>
    <cellStyle name="Collegamento ipertestuale visitato" xfId="283" builtinId="9" hidden="1"/>
    <cellStyle name="Collegamento ipertestuale visitato" xfId="284" builtinId="9" hidden="1"/>
    <cellStyle name="Collegamento ipertestuale visitato" xfId="285" builtinId="9" hidden="1"/>
    <cellStyle name="Collegamento ipertestuale visitato" xfId="286" builtinId="9" hidden="1"/>
    <cellStyle name="Collegamento ipertestuale visitato" xfId="287" builtinId="9" hidden="1"/>
    <cellStyle name="Collegamento ipertestuale visitato" xfId="288" builtinId="9" hidden="1"/>
    <cellStyle name="Collegamento ipertestuale visitato" xfId="289" builtinId="9" hidden="1"/>
    <cellStyle name="Collegamento ipertestuale visitato" xfId="290" builtinId="9" hidden="1"/>
    <cellStyle name="Collegamento ipertestuale visitato" xfId="291" builtinId="9" hidden="1"/>
    <cellStyle name="Collegamento ipertestuale visitato" xfId="292" builtinId="9" hidden="1"/>
    <cellStyle name="Collegamento ipertestuale visitato" xfId="293" builtinId="9" hidden="1"/>
    <cellStyle name="Collegamento ipertestuale visitato" xfId="294" builtinId="9" hidden="1"/>
    <cellStyle name="Collegamento ipertestuale visitato" xfId="295" builtinId="9" hidden="1"/>
    <cellStyle name="Collegamento ipertestuale visitato" xfId="296" builtinId="9" hidden="1"/>
    <cellStyle name="Collegamento ipertestuale visitato" xfId="297" builtinId="9" hidden="1"/>
    <cellStyle name="Collegamento ipertestuale visitato" xfId="298" builtinId="9" hidden="1"/>
    <cellStyle name="Collegamento ipertestuale visitato" xfId="299" builtinId="9" hidden="1"/>
    <cellStyle name="Collegamento ipertestuale visitato" xfId="300" builtinId="9" hidden="1"/>
    <cellStyle name="Collegamento ipertestuale visitato" xfId="301" builtinId="9" hidden="1"/>
    <cellStyle name="Collegamento ipertestuale visitato" xfId="302" builtinId="9" hidden="1"/>
    <cellStyle name="Collegamento ipertestuale visitato" xfId="303" builtinId="9" hidden="1"/>
    <cellStyle name="Collegamento ipertestuale visitato" xfId="304" builtinId="9" hidden="1"/>
    <cellStyle name="Collegamento ipertestuale visitato" xfId="305" builtinId="9" hidden="1"/>
    <cellStyle name="Collegamento ipertestuale visitato" xfId="306" builtinId="9" hidden="1"/>
    <cellStyle name="Collegamento ipertestuale visitato" xfId="307" builtinId="9" hidden="1"/>
    <cellStyle name="Collegamento ipertestuale visitato" xfId="308" builtinId="9" hidden="1"/>
    <cellStyle name="Collegamento ipertestuale visitato" xfId="309" builtinId="9" hidden="1"/>
    <cellStyle name="Collegamento ipertestuale visitato" xfId="310" builtinId="9" hidden="1"/>
    <cellStyle name="Collegamento ipertestuale visitato" xfId="311" builtinId="9" hidden="1"/>
    <cellStyle name="Collegamento ipertestuale visitato" xfId="312" builtinId="9" hidden="1"/>
    <cellStyle name="Collegamento ipertestuale visitato" xfId="313" builtinId="9" hidden="1"/>
    <cellStyle name="Collegamento ipertestuale visitato" xfId="314" builtinId="9" hidden="1"/>
    <cellStyle name="Collegamento ipertestuale visitato" xfId="315" builtinId="9" hidden="1"/>
    <cellStyle name="Collegamento ipertestuale visitato" xfId="316" builtinId="9" hidden="1"/>
    <cellStyle name="Collegamento ipertestuale visitato" xfId="317" builtinId="9" hidden="1"/>
    <cellStyle name="Collegamento ipertestuale visitato" xfId="318" builtinId="9" hidden="1"/>
    <cellStyle name="Collegamento ipertestuale visitato" xfId="319" builtinId="9" hidden="1"/>
    <cellStyle name="Collegamento ipertestuale visitato" xfId="320" builtinId="9" hidden="1"/>
    <cellStyle name="Collegamento ipertestuale visitato" xfId="321" builtinId="9" hidden="1"/>
    <cellStyle name="Collegamento ipertestuale visitato" xfId="322" builtinId="9" hidden="1"/>
    <cellStyle name="Collegamento ipertestuale visitato" xfId="323" builtinId="9" hidden="1"/>
    <cellStyle name="Collegamento ipertestuale visitato" xfId="324" builtinId="9" hidden="1"/>
    <cellStyle name="Collegamento ipertestuale visitato" xfId="325" builtinId="9" hidden="1"/>
    <cellStyle name="Collegamento ipertestuale visitato" xfId="326" builtinId="9" hidden="1"/>
    <cellStyle name="Collegamento ipertestuale visitato" xfId="327" builtinId="9" hidden="1"/>
    <cellStyle name="Collegamento ipertestuale visitato" xfId="328" builtinId="9" hidden="1"/>
    <cellStyle name="Collegamento ipertestuale visitato" xfId="329" builtinId="9" hidden="1"/>
    <cellStyle name="Collegamento ipertestuale visitato" xfId="330" builtinId="9" hidden="1"/>
    <cellStyle name="Collegamento ipertestuale visitato" xfId="331" builtinId="9" hidden="1"/>
    <cellStyle name="Collegamento ipertestuale visitato" xfId="332" builtinId="9" hidden="1"/>
    <cellStyle name="Collegamento ipertestuale visitato" xfId="333" builtinId="9" hidden="1"/>
    <cellStyle name="Collegamento ipertestuale visitato" xfId="334" builtinId="9" hidden="1"/>
    <cellStyle name="Collegamento ipertestuale visitato" xfId="335" builtinId="9" hidden="1"/>
    <cellStyle name="Collegamento ipertestuale visitato" xfId="336" builtinId="9" hidden="1"/>
    <cellStyle name="Collegamento ipertestuale visitato" xfId="337" builtinId="9" hidden="1"/>
    <cellStyle name="Collegamento ipertestuale visitato" xfId="338" builtinId="9" hidden="1"/>
    <cellStyle name="Collegamento ipertestuale visitato" xfId="339" builtinId="9" hidden="1"/>
    <cellStyle name="Collegamento ipertestuale visitato" xfId="340" builtinId="9" hidden="1"/>
    <cellStyle name="Collegamento ipertestuale visitato" xfId="341" builtinId="9" hidden="1"/>
    <cellStyle name="Collegamento ipertestuale visitato" xfId="342" builtinId="9" hidden="1"/>
    <cellStyle name="Collegamento ipertestuale visitato" xfId="343" builtinId="9" hidden="1"/>
    <cellStyle name="Collegamento ipertestuale visitato" xfId="344" builtinId="9" hidden="1"/>
    <cellStyle name="Collegamento ipertestuale visitato" xfId="345" builtinId="9" hidden="1"/>
    <cellStyle name="Collegamento ipertestuale visitato" xfId="346" builtinId="9" hidden="1"/>
    <cellStyle name="Collegamento ipertestuale visitato" xfId="347" builtinId="9" hidden="1"/>
    <cellStyle name="Collegamento ipertestuale visitato" xfId="348" builtinId="9" hidden="1"/>
    <cellStyle name="Collegamento ipertestuale visitato" xfId="349" builtinId="9" hidden="1"/>
    <cellStyle name="Collegamento ipertestuale visitato" xfId="350" builtinId="9" hidden="1"/>
    <cellStyle name="Collegamento ipertestuale visitato" xfId="351" builtinId="9" hidden="1"/>
    <cellStyle name="Collegamento ipertestuale visitato" xfId="352" builtinId="9" hidden="1"/>
    <cellStyle name="Collegamento ipertestuale visitato" xfId="353" builtinId="9" hidden="1"/>
    <cellStyle name="Collegamento ipertestuale visitato" xfId="354" builtinId="9" hidden="1"/>
    <cellStyle name="Collegamento ipertestuale visitato" xfId="355" builtinId="9" hidden="1"/>
    <cellStyle name="Collegamento ipertestuale visitato" xfId="356" builtinId="9" hidden="1"/>
    <cellStyle name="Collegamento ipertestuale visitato" xfId="357" builtinId="9" hidden="1"/>
    <cellStyle name="Collegamento ipertestuale visitato" xfId="358" builtinId="9" hidden="1"/>
    <cellStyle name="Collegamento ipertestuale visitato" xfId="359" builtinId="9" hidden="1"/>
    <cellStyle name="Collegamento ipertestuale visitato" xfId="360" builtinId="9" hidden="1"/>
    <cellStyle name="Collegamento ipertestuale visitato" xfId="361" builtinId="9" hidden="1"/>
    <cellStyle name="Collegamento ipertestuale visitato" xfId="362" builtinId="9" hidden="1"/>
    <cellStyle name="Collegamento ipertestuale visitato" xfId="363" builtinId="9" hidden="1"/>
    <cellStyle name="Collegamento ipertestuale visitato" xfId="364" builtinId="9" hidden="1"/>
    <cellStyle name="Collegamento ipertestuale visitato" xfId="365" builtinId="9" hidden="1"/>
    <cellStyle name="Collegamento ipertestuale visitato" xfId="366" builtinId="9" hidden="1"/>
    <cellStyle name="Collegamento ipertestuale visitato" xfId="367" builtinId="9" hidden="1"/>
    <cellStyle name="Collegamento ipertestuale visitato" xfId="368" builtinId="9" hidden="1"/>
    <cellStyle name="Collegamento ipertestuale visitato" xfId="370" builtinId="9" hidden="1"/>
    <cellStyle name="Collegamento ipertestuale visitato" xfId="372" builtinId="9" hidden="1"/>
    <cellStyle name="Collegamento ipertestuale visitato" xfId="374" builtinId="9" hidden="1"/>
    <cellStyle name="Collegamento ipertestuale visitato" xfId="376" builtinId="9" hidden="1"/>
    <cellStyle name="Collegamento ipertestuale visitato" xfId="378" builtinId="9" hidden="1"/>
    <cellStyle name="Collegamento ipertestuale visitato" xfId="380" builtinId="9" hidden="1"/>
    <cellStyle name="Collegamento ipertestuale visitato" xfId="382" builtinId="9" hidden="1"/>
    <cellStyle name="Collegamento ipertestuale visitato" xfId="384" builtinId="9" hidden="1"/>
    <cellStyle name="Collegamento ipertestuale visitato" xfId="386" builtinId="9" hidden="1"/>
    <cellStyle name="Collegamento ipertestuale visitato" xfId="388" builtinId="9" hidden="1"/>
    <cellStyle name="Collegamento ipertestuale visitato" xfId="390" builtinId="9" hidden="1"/>
    <cellStyle name="Collegamento ipertestuale visitato" xfId="392" builtinId="9" hidden="1"/>
    <cellStyle name="Collegamento ipertestuale visitato" xfId="394" builtinId="9" hidden="1"/>
    <cellStyle name="Collegamento ipertestuale visitato" xfId="398" builtinId="9" hidden="1"/>
    <cellStyle name="Normale" xfId="0" builtinId="0"/>
    <cellStyle name="Normale 2" xfId="1"/>
    <cellStyle name="Normale 2 2" xfId="396"/>
    <cellStyle name="Normale 2 3" xfId="399"/>
    <cellStyle name="Normale 3" xfId="11"/>
    <cellStyle name="Normale 4" xfId="395"/>
    <cellStyle name="Percentuale 2" xfId="2"/>
    <cellStyle name="Percentuale 2 2" xfId="400"/>
    <cellStyle name="Percentuale 3" xfId="3"/>
  </cellStyles>
  <dxfs count="0"/>
  <tableStyles count="0" defaultTableStyle="TableStyleMedium2" defaultPivotStyle="PivotStyleLight16"/>
  <colors>
    <indexedColors>
      <rgbColor rgb="00000000"/>
      <rgbColor rgb="00FFFFFF"/>
      <rgbColor rgb="00DD0806"/>
      <rgbColor rgb="001FB714"/>
      <rgbColor rgb="000000D4"/>
      <rgbColor rgb="00FCF305"/>
      <rgbColor rgb="00F20884"/>
      <rgbColor rgb="0000ABEA"/>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enableFormatConditionsCalculation="0">
    <tabColor rgb="FF008000"/>
    <pageSetUpPr fitToPage="1"/>
  </sheetPr>
  <dimension ref="A1:L15"/>
  <sheetViews>
    <sheetView view="pageBreakPreview" zoomScale="60" zoomScaleNormal="80" workbookViewId="0">
      <selection activeCell="AF5" sqref="AF5"/>
    </sheetView>
  </sheetViews>
  <sheetFormatPr defaultColWidth="9.140625" defaultRowHeight="12.75"/>
  <cols>
    <col min="1" max="1" width="9.140625" style="1" customWidth="1"/>
    <col min="2" max="2" width="11.140625" style="1" customWidth="1"/>
    <col min="3" max="11" width="9.140625" style="1"/>
    <col min="12" max="12" width="39.7109375" style="1" customWidth="1"/>
    <col min="13" max="13" width="12.140625" style="1" customWidth="1"/>
    <col min="14" max="16384" width="9.140625" style="1"/>
  </cols>
  <sheetData>
    <row r="1" spans="1:12" ht="42.75" customHeight="1">
      <c r="A1" s="40"/>
      <c r="B1" s="305" t="s">
        <v>600</v>
      </c>
      <c r="C1" s="305"/>
      <c r="D1" s="305"/>
      <c r="E1" s="305"/>
      <c r="F1" s="305"/>
      <c r="G1" s="305"/>
      <c r="H1" s="305"/>
      <c r="I1" s="305"/>
      <c r="J1" s="305"/>
      <c r="K1" s="305"/>
      <c r="L1" s="306"/>
    </row>
    <row r="2" spans="1:12" ht="24" customHeight="1">
      <c r="A2" s="2">
        <v>1</v>
      </c>
      <c r="B2" s="304" t="s">
        <v>601</v>
      </c>
      <c r="C2" s="304"/>
      <c r="D2" s="304"/>
      <c r="E2" s="304"/>
      <c r="F2" s="304"/>
      <c r="G2" s="304"/>
      <c r="H2" s="304"/>
      <c r="I2" s="304"/>
      <c r="J2" s="304"/>
      <c r="K2" s="304"/>
      <c r="L2" s="304"/>
    </row>
    <row r="3" spans="1:12" ht="73.5" customHeight="1">
      <c r="A3" s="2">
        <v>2</v>
      </c>
      <c r="B3" s="304" t="s">
        <v>602</v>
      </c>
      <c r="C3" s="304"/>
      <c r="D3" s="304"/>
      <c r="E3" s="304"/>
      <c r="F3" s="304"/>
      <c r="G3" s="304"/>
      <c r="H3" s="304"/>
      <c r="I3" s="304"/>
      <c r="J3" s="304"/>
      <c r="K3" s="304"/>
      <c r="L3" s="304"/>
    </row>
    <row r="4" spans="1:12" ht="50.25" customHeight="1">
      <c r="A4" s="2">
        <v>3</v>
      </c>
      <c r="B4" s="304" t="s">
        <v>603</v>
      </c>
      <c r="C4" s="304"/>
      <c r="D4" s="304"/>
      <c r="E4" s="304"/>
      <c r="F4" s="304"/>
      <c r="G4" s="304"/>
      <c r="H4" s="304"/>
      <c r="I4" s="304"/>
      <c r="J4" s="304"/>
      <c r="K4" s="304"/>
      <c r="L4" s="304"/>
    </row>
    <row r="5" spans="1:12" ht="108" customHeight="1">
      <c r="A5" s="2">
        <v>4</v>
      </c>
      <c r="B5" s="304" t="s">
        <v>604</v>
      </c>
      <c r="C5" s="304"/>
      <c r="D5" s="304"/>
      <c r="E5" s="304"/>
      <c r="F5" s="304"/>
      <c r="G5" s="304"/>
      <c r="H5" s="304"/>
      <c r="I5" s="304"/>
      <c r="J5" s="304"/>
      <c r="K5" s="304"/>
      <c r="L5" s="304"/>
    </row>
    <row r="6" spans="1:12" ht="45" customHeight="1">
      <c r="A6" s="2">
        <v>5</v>
      </c>
      <c r="B6" s="304" t="s">
        <v>605</v>
      </c>
      <c r="C6" s="304"/>
      <c r="D6" s="304"/>
      <c r="E6" s="304"/>
      <c r="F6" s="304"/>
      <c r="G6" s="304"/>
      <c r="H6" s="304"/>
      <c r="I6" s="304"/>
      <c r="J6" s="304"/>
      <c r="K6" s="304"/>
      <c r="L6" s="304"/>
    </row>
    <row r="7" spans="1:12" ht="37.5" customHeight="1">
      <c r="A7" s="2">
        <v>6</v>
      </c>
      <c r="B7" s="304" t="s">
        <v>606</v>
      </c>
      <c r="C7" s="304"/>
      <c r="D7" s="304"/>
      <c r="E7" s="304"/>
      <c r="F7" s="304"/>
      <c r="G7" s="304"/>
      <c r="H7" s="304"/>
      <c r="I7" s="304"/>
      <c r="J7" s="304"/>
      <c r="K7" s="304"/>
      <c r="L7" s="304"/>
    </row>
    <row r="8" spans="1:12" ht="45" customHeight="1">
      <c r="A8" s="2">
        <v>7</v>
      </c>
      <c r="B8" s="304" t="s">
        <v>607</v>
      </c>
      <c r="C8" s="304"/>
      <c r="D8" s="304"/>
      <c r="E8" s="304"/>
      <c r="F8" s="304"/>
      <c r="G8" s="304"/>
      <c r="H8" s="304"/>
      <c r="I8" s="304"/>
      <c r="J8" s="304"/>
      <c r="K8" s="304"/>
      <c r="L8" s="304"/>
    </row>
    <row r="9" spans="1:12" ht="51" customHeight="1">
      <c r="A9" s="2">
        <v>8</v>
      </c>
      <c r="B9" s="304" t="s">
        <v>608</v>
      </c>
      <c r="C9" s="304"/>
      <c r="D9" s="304"/>
      <c r="E9" s="304"/>
      <c r="F9" s="304"/>
      <c r="G9" s="304"/>
      <c r="H9" s="304"/>
      <c r="I9" s="304"/>
      <c r="J9" s="304"/>
      <c r="K9" s="304"/>
      <c r="L9" s="304"/>
    </row>
    <row r="10" spans="1:12" ht="87" customHeight="1">
      <c r="A10" s="2">
        <v>9</v>
      </c>
      <c r="B10" s="310" t="s">
        <v>609</v>
      </c>
      <c r="C10" s="311"/>
      <c r="D10" s="311"/>
      <c r="E10" s="311"/>
      <c r="F10" s="311"/>
      <c r="G10" s="311"/>
      <c r="H10" s="311"/>
      <c r="I10" s="311"/>
      <c r="J10" s="311"/>
      <c r="K10" s="311"/>
      <c r="L10" s="312"/>
    </row>
    <row r="11" spans="1:12" ht="44.25" customHeight="1">
      <c r="A11" s="2">
        <v>10</v>
      </c>
      <c r="B11" s="304" t="s">
        <v>610</v>
      </c>
      <c r="C11" s="304"/>
      <c r="D11" s="304"/>
      <c r="E11" s="304"/>
      <c r="F11" s="304"/>
      <c r="G11" s="304"/>
      <c r="H11" s="304"/>
      <c r="I11" s="304"/>
      <c r="J11" s="304"/>
      <c r="K11" s="304"/>
      <c r="L11" s="304"/>
    </row>
    <row r="12" spans="1:12" ht="241.5" customHeight="1">
      <c r="A12" s="2">
        <v>11</v>
      </c>
      <c r="B12" s="304" t="s">
        <v>611</v>
      </c>
      <c r="C12" s="304"/>
      <c r="D12" s="304"/>
      <c r="E12" s="304"/>
      <c r="F12" s="304"/>
      <c r="G12" s="304"/>
      <c r="H12" s="304"/>
      <c r="I12" s="304"/>
      <c r="J12" s="304"/>
      <c r="K12" s="304"/>
      <c r="L12" s="304"/>
    </row>
    <row r="13" spans="1:12" ht="24" customHeight="1"/>
    <row r="14" spans="1:12" ht="27" thickBot="1">
      <c r="A14" s="34" t="s">
        <v>76</v>
      </c>
    </row>
    <row r="15" spans="1:12" ht="50.1" customHeight="1" thickBot="1">
      <c r="A15" s="307" t="s">
        <v>612</v>
      </c>
      <c r="B15" s="308"/>
      <c r="C15" s="308"/>
      <c r="D15" s="308"/>
      <c r="E15" s="308"/>
      <c r="F15" s="308"/>
      <c r="G15" s="308"/>
      <c r="H15" s="308"/>
      <c r="I15" s="308"/>
      <c r="J15" s="308"/>
      <c r="K15" s="308"/>
      <c r="L15" s="309"/>
    </row>
  </sheetData>
  <mergeCells count="13">
    <mergeCell ref="A15:L15"/>
    <mergeCell ref="B7:L7"/>
    <mergeCell ref="B8:L8"/>
    <mergeCell ref="B9:L9"/>
    <mergeCell ref="B10:L10"/>
    <mergeCell ref="B11:L11"/>
    <mergeCell ref="B12:L12"/>
    <mergeCell ref="B6:L6"/>
    <mergeCell ref="B1:L1"/>
    <mergeCell ref="B2:L2"/>
    <mergeCell ref="B3:L3"/>
    <mergeCell ref="B4:L4"/>
    <mergeCell ref="B5:L5"/>
  </mergeCells>
  <pageMargins left="0.75" right="0.75" top="1" bottom="1" header="0.5" footer="0.5"/>
  <pageSetup paperSize="9" scale="93" fitToHeight="0" orientation="landscape" verticalDpi="4294967292" r:id="rId1"/>
</worksheet>
</file>

<file path=xl/worksheets/sheet10.xml><?xml version="1.0" encoding="utf-8"?>
<worksheet xmlns="http://schemas.openxmlformats.org/spreadsheetml/2006/main" xmlns:r="http://schemas.openxmlformats.org/officeDocument/2006/relationships">
  <sheetPr>
    <tabColor rgb="FFFF0000"/>
    <pageSetUpPr fitToPage="1"/>
  </sheetPr>
  <dimension ref="A1:O33"/>
  <sheetViews>
    <sheetView zoomScale="75" zoomScaleNormal="75" zoomScalePageLayoutView="90" workbookViewId="0">
      <pane ySplit="2" topLeftCell="A21" activePane="bottomLeft" state="frozen"/>
      <selection activeCell="A3" sqref="A3:D3"/>
      <selection pane="bottomLeft" activeCell="E12" sqref="E12:E15"/>
    </sheetView>
  </sheetViews>
  <sheetFormatPr defaultColWidth="10.8554687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84" customWidth="1"/>
    <col min="9" max="11" width="20.7109375" style="4" customWidth="1"/>
    <col min="12" max="12" width="18.140625" style="4" customWidth="1"/>
    <col min="13" max="13" width="29.28515625" style="4" customWidth="1"/>
    <col min="14" max="14" width="13.7109375" style="47" customWidth="1"/>
    <col min="15" max="16384" width="10.85546875" style="4"/>
  </cols>
  <sheetData>
    <row r="1" spans="1:15" s="47" customFormat="1" ht="18" customHeight="1">
      <c r="A1" s="26" t="s">
        <v>793</v>
      </c>
      <c r="B1" s="26"/>
      <c r="C1" s="26"/>
      <c r="D1" s="26"/>
      <c r="E1" s="26"/>
      <c r="F1" s="26"/>
      <c r="G1" s="41"/>
      <c r="H1" s="210"/>
      <c r="I1" s="41"/>
      <c r="J1" s="41"/>
      <c r="K1" s="41"/>
      <c r="L1" s="41"/>
      <c r="M1" s="41"/>
      <c r="N1" s="41"/>
      <c r="O1" s="41"/>
    </row>
    <row r="2" spans="1:15" s="50" customFormat="1" ht="46.5" customHeight="1">
      <c r="A2" s="361" t="str">
        <f>Risikobereiche!A62</f>
        <v>D) Begünstigende Maßnahmen welche einen direkten bzw. unmittelbaren ökonomischen Vorteil für den Begünstigten erzeugen</v>
      </c>
      <c r="B2" s="361"/>
      <c r="C2" s="361"/>
      <c r="D2" s="361"/>
      <c r="E2" s="361"/>
      <c r="F2" s="361"/>
      <c r="G2" s="49" t="s">
        <v>343</v>
      </c>
      <c r="H2" s="211"/>
      <c r="I2" s="42"/>
      <c r="J2" s="42"/>
      <c r="K2" s="42"/>
      <c r="L2" s="42"/>
      <c r="M2" s="42"/>
      <c r="N2" s="42"/>
      <c r="O2" s="41"/>
    </row>
    <row r="3" spans="1:15">
      <c r="A3" s="340" t="str">
        <f>Risikobereiche!A64</f>
        <v>D.01 Zuteilung von Beiträgen, Beihilfen und Subventionen</v>
      </c>
      <c r="B3" s="341"/>
      <c r="C3" s="341"/>
      <c r="D3" s="341"/>
      <c r="E3" s="216"/>
      <c r="F3" s="51"/>
      <c r="G3" s="52" t="str">
        <f>IF(B6=0,"--",IF(C6&lt;10,"Gering",IF(C6&lt;18,"Medio",IF(C6&lt;25.1,"Alto",""))))</f>
        <v>Gering</v>
      </c>
      <c r="H3" s="198">
        <f>C6</f>
        <v>9.1428571428571423</v>
      </c>
      <c r="I3" s="33"/>
      <c r="J3" s="33"/>
      <c r="K3" s="33"/>
      <c r="L3" s="33"/>
      <c r="M3" s="33"/>
      <c r="N3" s="33"/>
      <c r="O3" s="41"/>
    </row>
    <row r="4" spans="1:15" ht="63.75" customHeight="1" outlineLevel="1">
      <c r="A4" s="342" t="str">
        <f>A3</f>
        <v>D.01 Zuteilung von Beiträgen, Beihilfen und Subventionen</v>
      </c>
      <c r="B4" s="345" t="s">
        <v>325</v>
      </c>
      <c r="C4" s="346"/>
      <c r="D4" s="164" t="s">
        <v>751</v>
      </c>
      <c r="E4" s="17" t="s">
        <v>549</v>
      </c>
      <c r="F4" s="164" t="s">
        <v>548</v>
      </c>
      <c r="G4" s="269" t="s">
        <v>338</v>
      </c>
      <c r="H4" s="349" t="s">
        <v>342</v>
      </c>
      <c r="I4" s="336"/>
      <c r="J4" s="336" t="s">
        <v>346</v>
      </c>
      <c r="K4" s="336"/>
      <c r="L4" s="358" t="s">
        <v>350</v>
      </c>
      <c r="M4" s="358" t="s">
        <v>464</v>
      </c>
      <c r="N4" s="336" t="s">
        <v>465</v>
      </c>
      <c r="O4" s="41"/>
    </row>
    <row r="5" spans="1:15" ht="20.100000000000001" customHeight="1" outlineLevel="1">
      <c r="A5" s="343"/>
      <c r="B5" s="347"/>
      <c r="C5" s="348"/>
      <c r="D5" s="31" t="s">
        <v>752</v>
      </c>
      <c r="E5" s="31" t="s">
        <v>339</v>
      </c>
      <c r="F5" s="31" t="s">
        <v>340</v>
      </c>
      <c r="G5" s="31" t="s">
        <v>339</v>
      </c>
      <c r="H5" s="205" t="s">
        <v>458</v>
      </c>
      <c r="I5" s="43" t="s">
        <v>459</v>
      </c>
      <c r="J5" s="43" t="s">
        <v>458</v>
      </c>
      <c r="K5" s="43" t="s">
        <v>459</v>
      </c>
      <c r="L5" s="354"/>
      <c r="M5" s="354"/>
      <c r="N5" s="336"/>
      <c r="O5" s="41"/>
    </row>
    <row r="6" spans="1:15" ht="51" outlineLevel="1">
      <c r="A6" s="343"/>
      <c r="B6" s="189" t="s">
        <v>550</v>
      </c>
      <c r="C6" s="370">
        <f>B7*B10</f>
        <v>9.1428571428571423</v>
      </c>
      <c r="D6" s="53" t="s">
        <v>774</v>
      </c>
      <c r="E6" s="53" t="str">
        <f>Risikoverzeichnis!A114</f>
        <v>RD.20 Festlegung von Prioritäten, welche nicht den strategischen Zielen der Körperschaft entsprechen</v>
      </c>
      <c r="F6" s="53" t="str">
        <f>VLOOKUP(E6,Risikoverzeichnis!$A$95:$B$118,2,FALSE)</f>
        <v>CR.3 Interessenskonflikt</v>
      </c>
      <c r="G6" s="53" t="s">
        <v>336</v>
      </c>
      <c r="H6" s="157"/>
      <c r="I6" s="11"/>
      <c r="J6" s="220"/>
      <c r="K6" s="53" t="s">
        <v>460</v>
      </c>
      <c r="L6" s="254" t="s">
        <v>584</v>
      </c>
      <c r="M6" s="53" t="s">
        <v>471</v>
      </c>
      <c r="N6" s="11" t="s">
        <v>582</v>
      </c>
      <c r="O6" s="41"/>
    </row>
    <row r="7" spans="1:15" ht="44.25" customHeight="1" outlineLevel="1">
      <c r="A7" s="343"/>
      <c r="B7" s="235">
        <f>SUM(D_nuova!B6:B58)/7</f>
        <v>2.2857142857142856</v>
      </c>
      <c r="C7" s="371"/>
      <c r="D7" s="53" t="s">
        <v>775</v>
      </c>
      <c r="E7" s="53" t="str">
        <f>Risikoverzeichnis!A110</f>
        <v>RD.16 Festlegung von Bewertungskriterien, welche unklar formuliert wurden</v>
      </c>
      <c r="F7" s="53" t="str">
        <f>VLOOKUP(E7,Risikoverzeichnis!$A$95:$B$118,2,FALSE)</f>
        <v>CR.2 Mangel an Transparenz</v>
      </c>
      <c r="G7" s="53" t="s">
        <v>336</v>
      </c>
      <c r="H7" s="157" t="str">
        <f>Maßnahmen!A21</f>
        <v xml:space="preserve">MO13 – Sensibilisierungsaktionen/Verhältnis zu der Zivilgesellschaft </v>
      </c>
      <c r="I7" s="53"/>
      <c r="J7" s="53"/>
      <c r="K7" s="53"/>
      <c r="L7" s="53" t="s">
        <v>584</v>
      </c>
      <c r="M7" s="254" t="s">
        <v>573</v>
      </c>
      <c r="N7" s="101" t="s">
        <v>520</v>
      </c>
      <c r="O7" s="41"/>
    </row>
    <row r="8" spans="1:15" ht="57" customHeight="1" outlineLevel="1">
      <c r="A8" s="343"/>
      <c r="B8" s="192"/>
      <c r="C8" s="371"/>
      <c r="D8" s="53" t="s">
        <v>776</v>
      </c>
      <c r="E8" s="53" t="str">
        <f>Risikoverzeichnis!A106</f>
        <v>RD.12 Verbreitung von Informationen bezüglich der Ausschreibung bevor diese veröffentlicht wurde</v>
      </c>
      <c r="F8" s="53" t="str">
        <f>VLOOKUP(E8,Risikoverzeichnis!$A$95:$B$118,2,FALSE)</f>
        <v>CR.1 Rechtswidrige Beinflussung eines Verfahrens</v>
      </c>
      <c r="G8" s="53" t="s">
        <v>336</v>
      </c>
      <c r="H8" s="157" t="str">
        <f>Maßnahmen!A10</f>
        <v xml:space="preserve">MO2 – Umsetzung des Verhaltenskodexes der Handelskammer </v>
      </c>
      <c r="I8" s="11"/>
      <c r="J8" s="264" t="s">
        <v>442</v>
      </c>
      <c r="K8" s="53"/>
      <c r="L8" s="53" t="s">
        <v>584</v>
      </c>
      <c r="M8" s="157" t="s">
        <v>489</v>
      </c>
      <c r="N8" s="11" t="s">
        <v>583</v>
      </c>
      <c r="O8" s="41"/>
    </row>
    <row r="9" spans="1:15" ht="18" customHeight="1" outlineLevel="1">
      <c r="A9" s="343"/>
      <c r="B9" s="192" t="s">
        <v>327</v>
      </c>
      <c r="C9" s="371"/>
      <c r="D9" s="362" t="s">
        <v>777</v>
      </c>
      <c r="E9" s="362" t="str">
        <f>Risikoverzeichnis!A103</f>
        <v>RD.09  Mangelnde Unabhängigkeit eines Enscheidungsträgers aufgrund des Vorliegens eines (möglichen) Interessenskonfliktes</v>
      </c>
      <c r="F9" s="362" t="s">
        <v>159</v>
      </c>
      <c r="G9" s="362" t="s">
        <v>336</v>
      </c>
      <c r="H9" s="364" t="str">
        <f>Maßnahmen!A17</f>
        <v xml:space="preserve">MO9 – Regelung für die Zusammensetzung von Kommissionen, der Ämterzuteilung , Beauftragungen für Führungspositionen im Falle der Verurteilung für ein Verbrechen gegen die öffentliche Verwaltung. </v>
      </c>
      <c r="I9" s="362" t="s">
        <v>455</v>
      </c>
      <c r="J9" s="362"/>
      <c r="K9" s="362"/>
      <c r="L9" s="366" t="s">
        <v>584</v>
      </c>
      <c r="M9" s="364" t="s">
        <v>574</v>
      </c>
      <c r="N9" s="362" t="s">
        <v>521</v>
      </c>
      <c r="O9" s="41"/>
    </row>
    <row r="10" spans="1:15" ht="104.25" customHeight="1" outlineLevel="1">
      <c r="A10" s="343"/>
      <c r="B10" s="191">
        <f>SUM(D_nuova!E6:E26)/3</f>
        <v>4</v>
      </c>
      <c r="C10" s="371"/>
      <c r="D10" s="363"/>
      <c r="E10" s="363"/>
      <c r="F10" s="363"/>
      <c r="G10" s="363"/>
      <c r="H10" s="365"/>
      <c r="I10" s="363"/>
      <c r="J10" s="363"/>
      <c r="K10" s="363"/>
      <c r="L10" s="365"/>
      <c r="M10" s="365"/>
      <c r="N10" s="363"/>
      <c r="O10" s="41"/>
    </row>
    <row r="11" spans="1:15" ht="57" customHeight="1" outlineLevel="1">
      <c r="A11" s="343"/>
      <c r="B11" s="88"/>
      <c r="C11" s="371"/>
      <c r="D11" s="53" t="s">
        <v>778</v>
      </c>
      <c r="E11" s="53" t="str">
        <f>Risikoverzeichnis!A112</f>
        <v>RD.18 Nicht angemessene Veröffentlichung der Prüfungsergebnisse/der Auswahl</v>
      </c>
      <c r="F11" s="53" t="str">
        <f>VLOOKUP(E11,Risikoverzeichnis!$A$95:$B$118,2,FALSE)</f>
        <v>CR.3 Interessenskonflikt</v>
      </c>
      <c r="G11" s="53" t="s">
        <v>336</v>
      </c>
      <c r="H11" s="157" t="str">
        <f>Maßnahmen!A9</f>
        <v>MO1 - Transparenz</v>
      </c>
      <c r="I11" s="53"/>
      <c r="J11" s="53"/>
      <c r="K11" s="53"/>
      <c r="L11" s="53" t="s">
        <v>584</v>
      </c>
      <c r="M11" s="53" t="s">
        <v>490</v>
      </c>
      <c r="N11" s="11" t="s">
        <v>545</v>
      </c>
      <c r="O11" s="41"/>
    </row>
    <row r="12" spans="1:15" ht="18" customHeight="1" outlineLevel="1">
      <c r="A12" s="343"/>
      <c r="B12" s="88"/>
      <c r="C12" s="371"/>
      <c r="D12" s="362" t="s">
        <v>779</v>
      </c>
      <c r="E12" s="362" t="str">
        <f>Risikoverzeichnis!A117</f>
        <v>RD.23 Unangemessene Begründung der Maßnahme</v>
      </c>
      <c r="F12" s="362" t="s">
        <v>159</v>
      </c>
      <c r="G12" s="362" t="s">
        <v>336</v>
      </c>
      <c r="H12" s="364" t="str">
        <f>Maßnahmen!A19</f>
        <v>MO11 - Weiterbildung</v>
      </c>
      <c r="I12" s="362"/>
      <c r="J12" s="369" t="s">
        <v>442</v>
      </c>
      <c r="K12" s="362"/>
      <c r="L12" s="362" t="s">
        <v>584</v>
      </c>
      <c r="M12" s="362" t="s">
        <v>575</v>
      </c>
      <c r="N12" s="362" t="s">
        <v>522</v>
      </c>
      <c r="O12" s="41"/>
    </row>
    <row r="13" spans="1:15" ht="18" customHeight="1" outlineLevel="1">
      <c r="A13" s="343"/>
      <c r="B13" s="232"/>
      <c r="C13" s="371"/>
      <c r="D13" s="367"/>
      <c r="E13" s="367"/>
      <c r="F13" s="367"/>
      <c r="G13" s="367"/>
      <c r="H13" s="368"/>
      <c r="I13" s="367"/>
      <c r="J13" s="367"/>
      <c r="K13" s="367"/>
      <c r="L13" s="367"/>
      <c r="M13" s="367"/>
      <c r="N13" s="367"/>
      <c r="O13" s="41"/>
    </row>
    <row r="14" spans="1:15" ht="18" customHeight="1" outlineLevel="1">
      <c r="A14" s="343"/>
      <c r="B14" s="88"/>
      <c r="C14" s="371"/>
      <c r="D14" s="367"/>
      <c r="E14" s="367"/>
      <c r="F14" s="367"/>
      <c r="G14" s="367"/>
      <c r="H14" s="368"/>
      <c r="I14" s="367"/>
      <c r="J14" s="367"/>
      <c r="K14" s="367"/>
      <c r="L14" s="367"/>
      <c r="M14" s="367"/>
      <c r="N14" s="367"/>
      <c r="O14" s="41"/>
    </row>
    <row r="15" spans="1:15" ht="27.75" customHeight="1" outlineLevel="1">
      <c r="A15" s="344"/>
      <c r="B15" s="172"/>
      <c r="C15" s="372"/>
      <c r="D15" s="363"/>
      <c r="E15" s="363"/>
      <c r="F15" s="363"/>
      <c r="G15" s="363"/>
      <c r="H15" s="365"/>
      <c r="I15" s="363"/>
      <c r="J15" s="363"/>
      <c r="K15" s="363"/>
      <c r="L15" s="363"/>
      <c r="M15" s="363"/>
      <c r="N15" s="363"/>
      <c r="O15" s="41"/>
    </row>
    <row r="16" spans="1:15">
      <c r="A16" s="33"/>
      <c r="B16" s="33"/>
      <c r="C16" s="33"/>
      <c r="D16" s="33"/>
      <c r="E16" s="33"/>
      <c r="F16" s="33"/>
      <c r="G16" s="33"/>
      <c r="H16" s="212"/>
      <c r="I16" s="33"/>
      <c r="J16" s="33"/>
      <c r="K16" s="33"/>
      <c r="L16" s="33"/>
      <c r="M16" s="33"/>
      <c r="N16" s="33"/>
      <c r="O16" s="41"/>
    </row>
    <row r="17" spans="1:15" ht="81" customHeight="1">
      <c r="A17" s="340" t="str">
        <f>Risikobereiche!A65</f>
        <v xml:space="preserve">D.02 Zuteilung von Beiträgen aufgrund von spezifischen Vereinbarungen bzw. Konventionen welche mit anderen Körperschaften, Ämter und Gesellschaften abgeschlossen werden, welche vorwiegend mit öffentlichen Mitteln finanziert werden </v>
      </c>
      <c r="B17" s="341"/>
      <c r="C17" s="341"/>
      <c r="D17" s="341"/>
      <c r="E17" s="216"/>
      <c r="F17" s="51"/>
      <c r="G17" s="52" t="str">
        <f>IF(B20=0,"--",IF(C20&lt;10,"Gering",IF(C20&lt;18,"Medio",IF(C20&lt;25.1,"Alto",""))))</f>
        <v>Gering</v>
      </c>
      <c r="H17" s="198">
        <f>C20</f>
        <v>4.5714285714285712</v>
      </c>
      <c r="I17" s="33"/>
      <c r="J17" s="33"/>
      <c r="K17" s="33"/>
      <c r="L17" s="33"/>
      <c r="M17" s="33"/>
      <c r="N17" s="33"/>
      <c r="O17" s="41"/>
    </row>
    <row r="18" spans="1:15" ht="51" customHeight="1" outlineLevel="1">
      <c r="A18" s="342" t="str">
        <f>A17</f>
        <v xml:space="preserve">D.02 Zuteilung von Beiträgen aufgrund von spezifischen Vereinbarungen bzw. Konventionen welche mit anderen Körperschaften, Ämter und Gesellschaften abgeschlossen werden, welche vorwiegend mit öffentlichen Mitteln finanziert werden </v>
      </c>
      <c r="B18" s="345" t="s">
        <v>325</v>
      </c>
      <c r="C18" s="346"/>
      <c r="D18" s="164" t="s">
        <v>751</v>
      </c>
      <c r="E18" s="17" t="s">
        <v>549</v>
      </c>
      <c r="F18" s="164" t="s">
        <v>548</v>
      </c>
      <c r="G18" s="269" t="s">
        <v>338</v>
      </c>
      <c r="H18" s="349" t="s">
        <v>342</v>
      </c>
      <c r="I18" s="336"/>
      <c r="J18" s="336" t="s">
        <v>346</v>
      </c>
      <c r="K18" s="336"/>
      <c r="L18" s="358" t="s">
        <v>350</v>
      </c>
      <c r="M18" s="358" t="s">
        <v>464</v>
      </c>
      <c r="N18" s="336" t="s">
        <v>465</v>
      </c>
      <c r="O18" s="41"/>
    </row>
    <row r="19" spans="1:15" ht="20.100000000000001" customHeight="1" outlineLevel="1">
      <c r="A19" s="343"/>
      <c r="B19" s="347"/>
      <c r="C19" s="348"/>
      <c r="D19" s="31" t="s">
        <v>752</v>
      </c>
      <c r="E19" s="31" t="s">
        <v>339</v>
      </c>
      <c r="F19" s="31" t="s">
        <v>340</v>
      </c>
      <c r="G19" s="31" t="s">
        <v>339</v>
      </c>
      <c r="H19" s="205" t="s">
        <v>458</v>
      </c>
      <c r="I19" s="43" t="s">
        <v>459</v>
      </c>
      <c r="J19" s="43" t="s">
        <v>458</v>
      </c>
      <c r="K19" s="43" t="s">
        <v>459</v>
      </c>
      <c r="L19" s="354"/>
      <c r="M19" s="354"/>
      <c r="N19" s="336"/>
      <c r="O19" s="41"/>
    </row>
    <row r="20" spans="1:15" ht="86.25" customHeight="1" outlineLevel="1">
      <c r="A20" s="343"/>
      <c r="B20" s="236" t="s">
        <v>550</v>
      </c>
      <c r="C20" s="370">
        <f>B21*B24</f>
        <v>4.5714285714285712</v>
      </c>
      <c r="D20" s="53" t="s">
        <v>774</v>
      </c>
      <c r="E20" s="53" t="s">
        <v>412</v>
      </c>
      <c r="F20" s="53" t="str">
        <f>VLOOKUP(E20,Risikoverzeichnis!$A$95:$B$118,2,FALSE)</f>
        <v>CR.3 Interessenskonflikt</v>
      </c>
      <c r="G20" s="53" t="s">
        <v>336</v>
      </c>
      <c r="H20" s="177"/>
      <c r="I20" s="220"/>
      <c r="J20" s="264" t="s">
        <v>442</v>
      </c>
      <c r="K20" s="53" t="s">
        <v>460</v>
      </c>
      <c r="L20" s="53" t="s">
        <v>585</v>
      </c>
      <c r="M20" s="53" t="s">
        <v>491</v>
      </c>
      <c r="N20" s="11" t="s">
        <v>523</v>
      </c>
      <c r="O20" s="41"/>
    </row>
    <row r="21" spans="1:15" ht="58.5" customHeight="1" outlineLevel="1">
      <c r="A21" s="343"/>
      <c r="B21" s="235">
        <f>SUM(D_nuova!B65:B118)/7</f>
        <v>2.2857142857142856</v>
      </c>
      <c r="C21" s="371"/>
      <c r="D21" s="53" t="s">
        <v>780</v>
      </c>
      <c r="E21" s="53" t="str">
        <f>Risikoverzeichnis!A102</f>
        <v>RD.08 Rechtswidrige Festlegung der Projektpartner</v>
      </c>
      <c r="F21" s="53" t="str">
        <f>VLOOKUP(E21,Risikoverzeichnis!$A$95:$B$118,2,FALSE)</f>
        <v>CR.6 Missbrauch der Ermessensfreiheit</v>
      </c>
      <c r="G21" s="53" t="s">
        <v>336</v>
      </c>
      <c r="H21" s="157" t="str">
        <f>Maßnahmen!A12</f>
        <v xml:space="preserve">MO4 – Enthaltung im Falle eines Interessenskonfliktes </v>
      </c>
      <c r="I21" s="53"/>
      <c r="J21" s="53"/>
      <c r="K21" s="53"/>
      <c r="L21" s="53" t="s">
        <v>584</v>
      </c>
      <c r="M21" s="53" t="s">
        <v>576</v>
      </c>
      <c r="N21" s="11" t="s">
        <v>587</v>
      </c>
      <c r="O21" s="41"/>
    </row>
    <row r="22" spans="1:15" ht="18" customHeight="1" outlineLevel="1">
      <c r="A22" s="343"/>
      <c r="B22" s="237"/>
      <c r="C22" s="371"/>
      <c r="D22" s="362" t="s">
        <v>781</v>
      </c>
      <c r="E22" s="362" t="str">
        <f>Risikoverzeichnis!A95</f>
        <v>RD.01 Unangemessene Begründung der Maßnahme</v>
      </c>
      <c r="F22" s="362" t="str">
        <f>VLOOKUP(E22,Risikoverzeichnis!$A$95:$B$118,2,FALSE)</f>
        <v>CR.6 Missbrauch der Ermessensfreiheit</v>
      </c>
      <c r="G22" s="362" t="s">
        <v>336</v>
      </c>
      <c r="H22" s="364" t="str">
        <f>Maßnahmen!A19</f>
        <v>MO11 - Weiterbildung</v>
      </c>
      <c r="I22" s="362"/>
      <c r="J22" s="362"/>
      <c r="K22" s="362"/>
      <c r="L22" s="362" t="s">
        <v>584</v>
      </c>
      <c r="M22" s="362" t="s">
        <v>575</v>
      </c>
      <c r="N22" s="362" t="s">
        <v>588</v>
      </c>
      <c r="O22" s="41"/>
    </row>
    <row r="23" spans="1:15" ht="26.25" customHeight="1" outlineLevel="1">
      <c r="A23" s="343"/>
      <c r="B23" s="237" t="s">
        <v>327</v>
      </c>
      <c r="C23" s="371"/>
      <c r="D23" s="363"/>
      <c r="E23" s="363"/>
      <c r="F23" s="363"/>
      <c r="G23" s="363"/>
      <c r="H23" s="365"/>
      <c r="I23" s="363"/>
      <c r="J23" s="363"/>
      <c r="K23" s="363"/>
      <c r="L23" s="363"/>
      <c r="M23" s="363"/>
      <c r="N23" s="363"/>
      <c r="O23" s="41"/>
    </row>
    <row r="24" spans="1:15" ht="30" customHeight="1" outlineLevel="1">
      <c r="A24" s="343"/>
      <c r="B24" s="238">
        <f>SUM(D_nuova!E65:F85)/3</f>
        <v>2</v>
      </c>
      <c r="C24" s="371"/>
      <c r="D24" s="366" t="s">
        <v>782</v>
      </c>
      <c r="E24" s="362" t="str">
        <f>Risikoverzeichnis!A110</f>
        <v>RD.16 Festlegung von Bewertungskriterien, welche unklar formuliert wurden</v>
      </c>
      <c r="F24" s="362" t="str">
        <f>VLOOKUP(E24,Risikoverzeichnis!$A$95:$B$118,2,FALSE)</f>
        <v>CR.2 Mangel an Transparenz</v>
      </c>
      <c r="G24" s="362" t="s">
        <v>336</v>
      </c>
      <c r="H24" s="364" t="str">
        <f>Maßnahmen!A9</f>
        <v>MO1 - Transparenz</v>
      </c>
      <c r="I24" s="362"/>
      <c r="J24" s="362"/>
      <c r="K24" s="362"/>
      <c r="L24" s="362" t="s">
        <v>584</v>
      </c>
      <c r="M24" s="362" t="s">
        <v>577</v>
      </c>
      <c r="N24" s="362" t="s">
        <v>586</v>
      </c>
      <c r="O24" s="41"/>
    </row>
    <row r="25" spans="1:15" ht="27.75" customHeight="1" outlineLevel="1">
      <c r="A25" s="343"/>
      <c r="B25" s="239"/>
      <c r="C25" s="371"/>
      <c r="D25" s="363"/>
      <c r="E25" s="363"/>
      <c r="F25" s="363"/>
      <c r="G25" s="363"/>
      <c r="H25" s="365"/>
      <c r="I25" s="363"/>
      <c r="J25" s="363"/>
      <c r="K25" s="363"/>
      <c r="L25" s="363"/>
      <c r="M25" s="363"/>
      <c r="N25" s="363"/>
      <c r="O25" s="41"/>
    </row>
    <row r="26" spans="1:15" ht="51" outlineLevel="1">
      <c r="A26" s="343"/>
      <c r="B26" s="239"/>
      <c r="C26" s="371"/>
      <c r="D26" s="254" t="s">
        <v>783</v>
      </c>
      <c r="E26" s="53" t="str">
        <f>Risikoverzeichnis!A111</f>
        <v xml:space="preserve">RD.17 Festlegung einer kurzen Frist bezüglich der Veröffentlichung der Ausschreibungen </v>
      </c>
      <c r="F26" s="53" t="str">
        <f>VLOOKUP(E26,Risikoverzeichnis!$A$95:$B$118,2,FALSE)</f>
        <v>CR.2 Mangel an Transparenz</v>
      </c>
      <c r="G26" s="53" t="s">
        <v>336</v>
      </c>
      <c r="H26" s="157" t="str">
        <f>Maßnahmen!A21</f>
        <v xml:space="preserve">MO13 – Sensibilisierungsaktionen/Verhältnis zu der Zivilgesellschaft </v>
      </c>
      <c r="I26" s="53"/>
      <c r="J26" s="53"/>
      <c r="K26" s="53"/>
      <c r="L26" s="53" t="s">
        <v>584</v>
      </c>
      <c r="M26" s="53" t="s">
        <v>573</v>
      </c>
      <c r="N26" s="11" t="s">
        <v>589</v>
      </c>
      <c r="O26" s="41"/>
    </row>
    <row r="27" spans="1:15" ht="18" customHeight="1" outlineLevel="1">
      <c r="A27" s="343"/>
      <c r="B27" s="240"/>
      <c r="C27" s="371"/>
      <c r="D27" s="366" t="s">
        <v>784</v>
      </c>
      <c r="E27" s="362" t="str">
        <f>Risikoverzeichnis!A103</f>
        <v>RD.09  Mangelnde Unabhängigkeit eines Enscheidungsträgers aufgrund des Vorliegens eines (möglichen) Interessenskonfliktes</v>
      </c>
      <c r="F27" s="362" t="str">
        <f>VLOOKUP(E27,Risikoverzeichnis!$A$95:$B$118,2,FALSE)</f>
        <v>CR.3 Interessenskonflikt</v>
      </c>
      <c r="G27" s="362" t="s">
        <v>336</v>
      </c>
      <c r="H27" s="364" t="s">
        <v>446</v>
      </c>
      <c r="I27" s="362" t="s">
        <v>455</v>
      </c>
      <c r="J27" s="362"/>
      <c r="K27" s="362"/>
      <c r="L27" s="362" t="s">
        <v>584</v>
      </c>
      <c r="M27" s="362" t="s">
        <v>578</v>
      </c>
      <c r="N27" s="362" t="s">
        <v>524</v>
      </c>
      <c r="O27" s="41"/>
    </row>
    <row r="28" spans="1:15" ht="104.25" customHeight="1" outlineLevel="1">
      <c r="A28" s="343"/>
      <c r="B28" s="239"/>
      <c r="C28" s="371"/>
      <c r="D28" s="363"/>
      <c r="E28" s="363"/>
      <c r="F28" s="363"/>
      <c r="G28" s="363"/>
      <c r="H28" s="365"/>
      <c r="I28" s="363"/>
      <c r="J28" s="363"/>
      <c r="K28" s="363"/>
      <c r="L28" s="363"/>
      <c r="M28" s="363"/>
      <c r="N28" s="363"/>
      <c r="O28" s="41"/>
    </row>
    <row r="29" spans="1:15" ht="40.5" customHeight="1" outlineLevel="1">
      <c r="A29" s="343"/>
      <c r="B29" s="239"/>
      <c r="C29" s="371"/>
      <c r="D29" s="53" t="s">
        <v>778</v>
      </c>
      <c r="E29" s="53" t="str">
        <f>Risikoverzeichnis!A112</f>
        <v>RD.18 Nicht angemessene Veröffentlichung der Prüfungsergebnisse/der Auswahl</v>
      </c>
      <c r="F29" s="53" t="str">
        <f>VLOOKUP(E29,Risikoverzeichnis!$A$95:$B$118,2,FALSE)</f>
        <v>CR.3 Interessenskonflikt</v>
      </c>
      <c r="G29" s="53" t="s">
        <v>336</v>
      </c>
      <c r="H29" s="157" t="str">
        <f>Maßnahmen!A9</f>
        <v>MO1 - Transparenz</v>
      </c>
      <c r="I29" s="53"/>
      <c r="J29" s="53"/>
      <c r="K29" s="53"/>
      <c r="L29" s="53" t="s">
        <v>584</v>
      </c>
      <c r="M29" s="53" t="s">
        <v>490</v>
      </c>
      <c r="N29" s="11" t="s">
        <v>586</v>
      </c>
      <c r="O29" s="41"/>
    </row>
    <row r="30" spans="1:15" ht="109.5" customHeight="1" outlineLevel="1">
      <c r="A30" s="344"/>
      <c r="B30" s="241"/>
      <c r="C30" s="372"/>
      <c r="D30" s="275" t="s">
        <v>785</v>
      </c>
      <c r="E30" s="53" t="str">
        <f>Risikoverzeichnis!A101</f>
        <v>RD.07 Mangelnde bzw. fehlgeschlagene Durchführung der Kontrollen bezüglich der Vollständigkeit bzw. Folgerichtigkeit der eingereichten Unterlagen</v>
      </c>
      <c r="F30" s="53" t="str">
        <f>VLOOKUP(E30,Risikoverzeichnis!$A$95:$B$118,2,FALSE)</f>
        <v>CR.5 Umgehung der vorgesehenen Prozeduren bzw. der Kontrollen</v>
      </c>
      <c r="G30" s="53" t="s">
        <v>336</v>
      </c>
      <c r="H30" s="157" t="str">
        <f>Maßnahmen!A19</f>
        <v>MO11 - Weiterbildung</v>
      </c>
      <c r="I30" s="53" t="s">
        <v>455</v>
      </c>
      <c r="J30" s="53"/>
      <c r="K30" s="53"/>
      <c r="L30" s="53" t="s">
        <v>584</v>
      </c>
      <c r="M30" s="53" t="s">
        <v>579</v>
      </c>
      <c r="N30" s="11" t="s">
        <v>515</v>
      </c>
      <c r="O30" s="41"/>
    </row>
    <row r="31" spans="1:15">
      <c r="A31" s="33"/>
      <c r="B31" s="33"/>
      <c r="C31" s="33"/>
      <c r="D31" s="33"/>
      <c r="E31" s="33"/>
      <c r="F31" s="33"/>
      <c r="G31" s="33"/>
      <c r="H31" s="212"/>
      <c r="I31" s="33"/>
      <c r="J31" s="33"/>
      <c r="K31" s="33"/>
      <c r="L31" s="33"/>
      <c r="M31" s="33"/>
      <c r="N31" s="33"/>
      <c r="O31" s="41"/>
    </row>
    <row r="32" spans="1:15">
      <c r="A32" s="33"/>
      <c r="B32" s="33"/>
      <c r="C32" s="33"/>
      <c r="D32" s="33"/>
      <c r="E32" s="33"/>
      <c r="F32" s="33"/>
      <c r="G32" s="33"/>
      <c r="H32" s="212"/>
      <c r="I32" s="33"/>
      <c r="J32" s="33"/>
      <c r="K32" s="33"/>
      <c r="L32" s="33"/>
      <c r="M32" s="33"/>
      <c r="N32" s="33"/>
      <c r="O32" s="41"/>
    </row>
    <row r="33" spans="4:4">
      <c r="D33" s="233"/>
    </row>
  </sheetData>
  <mergeCells count="74">
    <mergeCell ref="A2:F2"/>
    <mergeCell ref="A3:D3"/>
    <mergeCell ref="A4:A15"/>
    <mergeCell ref="B4:C5"/>
    <mergeCell ref="H4:I4"/>
    <mergeCell ref="L4:L5"/>
    <mergeCell ref="M4:M5"/>
    <mergeCell ref="N4:N5"/>
    <mergeCell ref="C6:C15"/>
    <mergeCell ref="D9:D10"/>
    <mergeCell ref="E9:E10"/>
    <mergeCell ref="F9:F10"/>
    <mergeCell ref="G9:G10"/>
    <mergeCell ref="H9:H10"/>
    <mergeCell ref="I9:I10"/>
    <mergeCell ref="J4:K4"/>
    <mergeCell ref="J9:J10"/>
    <mergeCell ref="K9:K10"/>
    <mergeCell ref="K12:K15"/>
    <mergeCell ref="L9:L10"/>
    <mergeCell ref="M9:M10"/>
    <mergeCell ref="N9:N10"/>
    <mergeCell ref="D12:D15"/>
    <mergeCell ref="E12:E15"/>
    <mergeCell ref="F12:F15"/>
    <mergeCell ref="G12:G15"/>
    <mergeCell ref="H12:H15"/>
    <mergeCell ref="I12:I15"/>
    <mergeCell ref="J12:J15"/>
    <mergeCell ref="L12:L15"/>
    <mergeCell ref="M12:M15"/>
    <mergeCell ref="N12:N15"/>
    <mergeCell ref="A17:D17"/>
    <mergeCell ref="A18:A30"/>
    <mergeCell ref="B18:C19"/>
    <mergeCell ref="H18:I18"/>
    <mergeCell ref="J18:K18"/>
    <mergeCell ref="E24:E25"/>
    <mergeCell ref="F24:F25"/>
    <mergeCell ref="G24:G25"/>
    <mergeCell ref="H24:H25"/>
    <mergeCell ref="I24:I25"/>
    <mergeCell ref="J24:J25"/>
    <mergeCell ref="K24:K25"/>
    <mergeCell ref="L18:L19"/>
    <mergeCell ref="M18:M19"/>
    <mergeCell ref="N18:N19"/>
    <mergeCell ref="C20:C30"/>
    <mergeCell ref="D22:D23"/>
    <mergeCell ref="E22:E23"/>
    <mergeCell ref="F22:F23"/>
    <mergeCell ref="G22:G23"/>
    <mergeCell ref="H22:H23"/>
    <mergeCell ref="I22:I23"/>
    <mergeCell ref="J22:J23"/>
    <mergeCell ref="K22:K23"/>
    <mergeCell ref="L22:L23"/>
    <mergeCell ref="M22:M23"/>
    <mergeCell ref="N22:N23"/>
    <mergeCell ref="D24:D25"/>
    <mergeCell ref="L24:L25"/>
    <mergeCell ref="M24:M25"/>
    <mergeCell ref="N24:N25"/>
    <mergeCell ref="D27:D28"/>
    <mergeCell ref="E27:E28"/>
    <mergeCell ref="F27:F28"/>
    <mergeCell ref="G27:G28"/>
    <mergeCell ref="H27:H28"/>
    <mergeCell ref="I27:I28"/>
    <mergeCell ref="J27:J28"/>
    <mergeCell ref="K27:K28"/>
    <mergeCell ref="L27:L28"/>
    <mergeCell ref="M27:M28"/>
    <mergeCell ref="N27:N28"/>
  </mergeCells>
  <conditionalFormatting sqref="H3">
    <cfRule type="iconSet" priority="2">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15748031496062992" bottom="0" header="0.31496062992125984" footer="0.31496062992125984"/>
  <pageSetup paperSize="8" scale="61" fitToHeight="0" orientation="landscape" r:id="rId1"/>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Risikoverzeichnis!$A$95:$A$119</xm:f>
          </x14:formula1>
          <xm:sqref>E20:E30 E6:E15</xm:sqref>
        </x14:dataValidation>
        <x14:dataValidation type="list" showInputMessage="1" showErrorMessage="1">
          <x14:formula1>
            <xm:f>Risikobereiche!$D$2:$D$4</xm:f>
          </x14:formula1>
          <xm:sqref>G6:G15 G20:G30</xm:sqref>
        </x14:dataValidation>
        <x14:dataValidation type="list" showInputMessage="1" showErrorMessage="1">
          <x14:formula1>
            <xm:f>Maßnahmen!$A$9:$A$27</xm:f>
          </x14:formula1>
          <xm:sqref>H20:H30 H6:H15</xm:sqref>
        </x14:dataValidation>
        <x14:dataValidation type="list" showInputMessage="1" showErrorMessage="1">
          <x14:formula1>
            <xm:f>Maßnahmen!$C$9:$C$27</xm:f>
          </x14:formula1>
          <xm:sqref>I6:I15 I20:I30</xm:sqref>
        </x14:dataValidation>
        <x14:dataValidation type="list" showInputMessage="1" showErrorMessage="1">
          <x14:formula1>
            <xm:f>Maßnahmen!$E$9:$E$14</xm:f>
          </x14:formula1>
          <xm:sqref>J20:J30 J6:J15</xm:sqref>
        </x14:dataValidation>
        <x14:dataValidation type="list" showInputMessage="1" showErrorMessage="1">
          <x14:formula1>
            <xm:f>Maßnahmen!$G$9:$G$14</xm:f>
          </x14:formula1>
          <xm:sqref>K6:K15 K20:K30</xm:sqref>
        </x14:dataValidation>
      </x14:dataValidations>
    </ext>
  </extLst>
</worksheet>
</file>

<file path=xl/worksheets/sheet11.xml><?xml version="1.0" encoding="utf-8"?>
<worksheet xmlns="http://schemas.openxmlformats.org/spreadsheetml/2006/main" xmlns:r="http://schemas.openxmlformats.org/officeDocument/2006/relationships">
  <sheetPr>
    <tabColor rgb="FFFF0000"/>
    <pageSetUpPr fitToPage="1"/>
  </sheetPr>
  <dimension ref="A1:O74"/>
  <sheetViews>
    <sheetView topLeftCell="F1" zoomScaleNormal="100" zoomScaleSheetLayoutView="70" zoomScalePageLayoutView="90" workbookViewId="0">
      <pane ySplit="2" topLeftCell="A66" activePane="bottomLeft" state="frozen"/>
      <selection activeCell="A3" sqref="A3:D3"/>
      <selection pane="bottomLeft" activeCell="G15" sqref="G15:Q15"/>
    </sheetView>
  </sheetViews>
  <sheetFormatPr defaultColWidth="10.8554687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84" customWidth="1"/>
    <col min="9" max="12" width="20.7109375" style="4" customWidth="1"/>
    <col min="13" max="13" width="19.28515625" style="4" customWidth="1"/>
    <col min="14" max="14" width="22" style="4" customWidth="1"/>
    <col min="15" max="15" width="3.28515625" style="47" customWidth="1"/>
    <col min="16" max="16384" width="10.85546875" style="4"/>
  </cols>
  <sheetData>
    <row r="1" spans="1:15" s="47" customFormat="1" ht="18" customHeight="1">
      <c r="A1" s="176" t="s">
        <v>794</v>
      </c>
      <c r="B1" s="26"/>
      <c r="C1" s="26"/>
      <c r="D1" s="26"/>
      <c r="E1" s="26"/>
      <c r="F1" s="26"/>
      <c r="G1" s="41"/>
      <c r="H1" s="210"/>
      <c r="I1" s="41"/>
      <c r="J1" s="41"/>
      <c r="K1" s="41"/>
      <c r="L1" s="41"/>
      <c r="M1" s="41"/>
      <c r="N1" s="41"/>
      <c r="O1" s="41"/>
    </row>
    <row r="2" spans="1:15" s="50" customFormat="1" ht="36.950000000000003" customHeight="1">
      <c r="A2" s="373" t="str">
        <f>Risikobereiche!A70</f>
        <v>E) Überwachung und Kontrollen</v>
      </c>
      <c r="B2" s="373"/>
      <c r="C2" s="373"/>
      <c r="D2" s="373"/>
      <c r="E2" s="373"/>
      <c r="F2" s="373"/>
      <c r="G2" s="49" t="s">
        <v>343</v>
      </c>
      <c r="H2" s="211"/>
      <c r="I2" s="42"/>
      <c r="J2" s="42"/>
      <c r="K2" s="42"/>
      <c r="L2" s="42"/>
      <c r="M2" s="42"/>
      <c r="N2" s="42"/>
      <c r="O2" s="41"/>
    </row>
    <row r="3" spans="1:15" ht="34.5" customHeight="1">
      <c r="A3" s="340" t="str">
        <f>Risikobereiche!A72</f>
        <v>C.2.5.2 Überwachung- und Kontrolltätigkeit des Eichdienstes</v>
      </c>
      <c r="B3" s="341"/>
      <c r="C3" s="341"/>
      <c r="D3" s="341"/>
      <c r="E3" s="171"/>
      <c r="F3" s="51"/>
      <c r="G3" s="52" t="str">
        <f>IF(B6=0,"--",IF(C6&lt;10,"Gering",IF(C6&lt;18,"Medio",IF(C6&lt;25.1,"Alto",""))))</f>
        <v>Gering</v>
      </c>
      <c r="H3" s="198">
        <f>C6</f>
        <v>6.416666666666667</v>
      </c>
      <c r="I3" s="33"/>
      <c r="J3" s="33"/>
      <c r="K3" s="33"/>
      <c r="L3" s="33"/>
      <c r="M3" s="33"/>
      <c r="N3" s="33"/>
      <c r="O3" s="41"/>
    </row>
    <row r="4" spans="1:15" ht="51" customHeight="1" outlineLevel="1">
      <c r="A4" s="342" t="str">
        <f>A3</f>
        <v>C.2.5.2 Überwachung- und Kontrolltätigkeit des Eichdienstes</v>
      </c>
      <c r="B4" s="345" t="s">
        <v>325</v>
      </c>
      <c r="C4" s="346"/>
      <c r="D4" s="164" t="s">
        <v>751</v>
      </c>
      <c r="E4" s="17" t="s">
        <v>549</v>
      </c>
      <c r="F4" s="164" t="s">
        <v>548</v>
      </c>
      <c r="G4" s="269" t="s">
        <v>338</v>
      </c>
      <c r="H4" s="349" t="s">
        <v>342</v>
      </c>
      <c r="I4" s="336"/>
      <c r="J4" s="336" t="s">
        <v>345</v>
      </c>
      <c r="K4" s="336"/>
      <c r="L4" s="358" t="s">
        <v>350</v>
      </c>
      <c r="M4" s="358" t="s">
        <v>464</v>
      </c>
      <c r="N4" s="336" t="s">
        <v>465</v>
      </c>
      <c r="O4" s="41"/>
    </row>
    <row r="5" spans="1:15" ht="20.100000000000001" customHeight="1" outlineLevel="1">
      <c r="A5" s="343"/>
      <c r="B5" s="347"/>
      <c r="C5" s="348"/>
      <c r="D5" s="31" t="s">
        <v>752</v>
      </c>
      <c r="E5" s="31" t="s">
        <v>339</v>
      </c>
      <c r="F5" s="31" t="s">
        <v>340</v>
      </c>
      <c r="G5" s="31" t="s">
        <v>339</v>
      </c>
      <c r="H5" s="205" t="s">
        <v>458</v>
      </c>
      <c r="I5" s="43" t="s">
        <v>459</v>
      </c>
      <c r="J5" s="43" t="s">
        <v>458</v>
      </c>
      <c r="K5" s="43" t="s">
        <v>459</v>
      </c>
      <c r="L5" s="354"/>
      <c r="M5" s="354"/>
      <c r="N5" s="336"/>
      <c r="O5" s="41"/>
    </row>
    <row r="6" spans="1:15" ht="174" customHeight="1" outlineLevel="1">
      <c r="A6" s="343"/>
      <c r="B6" s="189" t="s">
        <v>550</v>
      </c>
      <c r="C6" s="337">
        <f>B7*B10</f>
        <v>6.416666666666667</v>
      </c>
      <c r="D6" s="53"/>
      <c r="E6" s="53" t="s">
        <v>382</v>
      </c>
      <c r="F6" s="53" t="str">
        <f>VLOOKUP(E6,Risikoverzeichnis!$A$122:$B$131,2,FALSE)</f>
        <v>CR.1 Rechtswidrige Beinflussung eines Verfahrens</v>
      </c>
      <c r="G6" s="53" t="s">
        <v>335</v>
      </c>
      <c r="H6" s="157" t="s">
        <v>445</v>
      </c>
      <c r="I6" s="53" t="s">
        <v>455</v>
      </c>
      <c r="J6" s="53"/>
      <c r="K6" s="53" t="s">
        <v>462</v>
      </c>
      <c r="L6" s="157" t="s">
        <v>463</v>
      </c>
      <c r="M6" s="53" t="s">
        <v>571</v>
      </c>
      <c r="N6" s="11" t="s">
        <v>525</v>
      </c>
      <c r="O6" s="41"/>
    </row>
    <row r="7" spans="1:15" ht="18" customHeight="1" outlineLevel="1">
      <c r="A7" s="343"/>
      <c r="B7" s="190">
        <f>SUM(E!B6:B47)/6</f>
        <v>2.3333333333333335</v>
      </c>
      <c r="C7" s="338"/>
      <c r="D7" s="53"/>
      <c r="E7" s="53"/>
      <c r="F7" s="53"/>
      <c r="G7" s="53"/>
      <c r="H7" s="157"/>
      <c r="I7" s="53"/>
      <c r="J7" s="53"/>
      <c r="K7" s="53"/>
      <c r="L7" s="53"/>
      <c r="M7" s="157"/>
      <c r="N7" s="101"/>
      <c r="O7" s="41"/>
    </row>
    <row r="8" spans="1:15" ht="18" customHeight="1" outlineLevel="1">
      <c r="A8" s="343"/>
      <c r="B8" s="192"/>
      <c r="C8" s="338"/>
      <c r="D8" s="53"/>
      <c r="E8" s="53"/>
      <c r="F8" s="53"/>
      <c r="G8" s="53"/>
      <c r="H8" s="157"/>
      <c r="I8" s="53"/>
      <c r="J8" s="53"/>
      <c r="K8" s="53"/>
      <c r="L8" s="53"/>
      <c r="M8" s="157"/>
      <c r="N8" s="11"/>
      <c r="O8" s="41"/>
    </row>
    <row r="9" spans="1:15" ht="18" customHeight="1" outlineLevel="1">
      <c r="A9" s="343"/>
      <c r="B9" s="192" t="s">
        <v>327</v>
      </c>
      <c r="C9" s="338"/>
      <c r="D9" s="53"/>
      <c r="E9" s="53"/>
      <c r="F9" s="53"/>
      <c r="G9" s="53"/>
      <c r="H9" s="157"/>
      <c r="I9" s="53"/>
      <c r="J9" s="53"/>
      <c r="K9" s="53"/>
      <c r="L9" s="157"/>
      <c r="M9" s="157"/>
      <c r="N9" s="11"/>
      <c r="O9" s="41"/>
    </row>
    <row r="10" spans="1:15" ht="18" customHeight="1" outlineLevel="1">
      <c r="A10" s="344"/>
      <c r="B10" s="191">
        <f>SUM(E!E6:E34)/4</f>
        <v>2.75</v>
      </c>
      <c r="C10" s="339"/>
      <c r="D10" s="53"/>
      <c r="E10" s="53"/>
      <c r="F10" s="53"/>
      <c r="G10" s="53"/>
      <c r="H10" s="157"/>
      <c r="I10" s="53"/>
      <c r="J10" s="53"/>
      <c r="K10" s="53"/>
      <c r="L10" s="157"/>
      <c r="M10" s="157"/>
      <c r="N10" s="11"/>
      <c r="O10" s="41"/>
    </row>
    <row r="11" spans="1:15">
      <c r="A11" s="33"/>
      <c r="B11" s="33"/>
      <c r="C11" s="33"/>
      <c r="D11" s="33"/>
      <c r="E11" s="33"/>
      <c r="F11" s="33"/>
      <c r="G11" s="33"/>
      <c r="H11" s="212"/>
      <c r="I11" s="33"/>
      <c r="J11" s="33"/>
      <c r="K11" s="33"/>
      <c r="L11" s="33"/>
      <c r="M11" s="33"/>
      <c r="N11" s="33"/>
      <c r="O11" s="41"/>
    </row>
    <row r="12" spans="1:15">
      <c r="A12" s="340" t="str">
        <f>Risikobereiche!A74</f>
        <v>C.2.7.1 Produktsicherheit</v>
      </c>
      <c r="B12" s="341"/>
      <c r="C12" s="341"/>
      <c r="D12" s="341"/>
      <c r="E12" s="171"/>
      <c r="F12" s="51"/>
      <c r="G12" s="52" t="str">
        <f>IF(B15=0,"--",IF(C15&lt;10,"Gering",IF(C15&lt;18,"Medio",IF(C15&lt;25.1,"Alto",""))))</f>
        <v>Gering</v>
      </c>
      <c r="H12" s="198">
        <f>C15</f>
        <v>5.25</v>
      </c>
      <c r="I12" s="33"/>
      <c r="J12" s="33"/>
      <c r="K12" s="33"/>
      <c r="L12" s="33"/>
      <c r="M12" s="33"/>
      <c r="N12" s="33"/>
      <c r="O12" s="41"/>
    </row>
    <row r="13" spans="1:15" ht="51" customHeight="1" outlineLevel="1">
      <c r="A13" s="342" t="str">
        <f>A12</f>
        <v>C.2.7.1 Produktsicherheit</v>
      </c>
      <c r="B13" s="345" t="s">
        <v>325</v>
      </c>
      <c r="C13" s="346"/>
      <c r="D13" s="164" t="s">
        <v>751</v>
      </c>
      <c r="E13" s="17" t="s">
        <v>549</v>
      </c>
      <c r="F13" s="164" t="s">
        <v>548</v>
      </c>
      <c r="G13" s="269" t="s">
        <v>338</v>
      </c>
      <c r="H13" s="349" t="s">
        <v>342</v>
      </c>
      <c r="I13" s="336"/>
      <c r="J13" s="336" t="s">
        <v>346</v>
      </c>
      <c r="K13" s="336"/>
      <c r="L13" s="358" t="s">
        <v>350</v>
      </c>
      <c r="M13" s="358" t="s">
        <v>464</v>
      </c>
      <c r="N13" s="336" t="s">
        <v>465</v>
      </c>
      <c r="O13" s="41"/>
    </row>
    <row r="14" spans="1:15" ht="20.100000000000001" customHeight="1" outlineLevel="1">
      <c r="A14" s="343"/>
      <c r="B14" s="347"/>
      <c r="C14" s="348"/>
      <c r="D14" s="31" t="s">
        <v>752</v>
      </c>
      <c r="E14" s="31" t="s">
        <v>339</v>
      </c>
      <c r="F14" s="31" t="s">
        <v>340</v>
      </c>
      <c r="G14" s="31" t="s">
        <v>339</v>
      </c>
      <c r="H14" s="205" t="s">
        <v>458</v>
      </c>
      <c r="I14" s="43" t="s">
        <v>459</v>
      </c>
      <c r="J14" s="43" t="s">
        <v>458</v>
      </c>
      <c r="K14" s="43" t="s">
        <v>459</v>
      </c>
      <c r="L14" s="354"/>
      <c r="M14" s="354"/>
      <c r="N14" s="336"/>
      <c r="O14" s="41"/>
    </row>
    <row r="15" spans="1:15" ht="175.5" customHeight="1" outlineLevel="1">
      <c r="A15" s="343"/>
      <c r="B15" s="189" t="s">
        <v>550</v>
      </c>
      <c r="C15" s="337">
        <f>B16*B19</f>
        <v>5.25</v>
      </c>
      <c r="D15" s="53"/>
      <c r="E15" s="53" t="s">
        <v>376</v>
      </c>
      <c r="F15" s="53" t="str">
        <f>VLOOKUP(E15,Risikoverzeichnis!$A$122:$B$131,2,FALSE)</f>
        <v>CR.6 Missbrauch der Ermessensfreiheit</v>
      </c>
      <c r="G15" s="53" t="s">
        <v>335</v>
      </c>
      <c r="H15" s="157" t="s">
        <v>445</v>
      </c>
      <c r="I15" s="53" t="s">
        <v>455</v>
      </c>
      <c r="J15" s="264" t="s">
        <v>442</v>
      </c>
      <c r="K15" s="53"/>
      <c r="L15" s="53" t="s">
        <v>463</v>
      </c>
      <c r="M15" s="53" t="s">
        <v>492</v>
      </c>
      <c r="N15" s="11" t="s">
        <v>526</v>
      </c>
      <c r="O15" s="41"/>
    </row>
    <row r="16" spans="1:15" ht="18" customHeight="1" outlineLevel="1">
      <c r="A16" s="343"/>
      <c r="B16" s="190">
        <f>SUM(E!B54:B95)/6</f>
        <v>2.3333333333333335</v>
      </c>
      <c r="C16" s="338"/>
      <c r="D16" s="53"/>
      <c r="E16" s="53"/>
      <c r="F16" s="53"/>
      <c r="G16" s="53"/>
      <c r="H16" s="157"/>
      <c r="I16" s="53"/>
      <c r="J16" s="53"/>
      <c r="K16" s="53"/>
      <c r="L16" s="53"/>
      <c r="M16" s="53"/>
      <c r="N16" s="11"/>
      <c r="O16" s="41"/>
    </row>
    <row r="17" spans="1:15" ht="18" customHeight="1" outlineLevel="1">
      <c r="A17" s="343"/>
      <c r="B17" s="192"/>
      <c r="C17" s="338"/>
      <c r="D17" s="53"/>
      <c r="E17" s="53"/>
      <c r="F17" s="53"/>
      <c r="G17" s="53"/>
      <c r="H17" s="157"/>
      <c r="I17" s="53"/>
      <c r="J17" s="53"/>
      <c r="K17" s="53"/>
      <c r="L17" s="53"/>
      <c r="M17" s="53"/>
      <c r="N17" s="11"/>
      <c r="O17" s="41"/>
    </row>
    <row r="18" spans="1:15" ht="18" customHeight="1" outlineLevel="1">
      <c r="A18" s="343"/>
      <c r="B18" s="192" t="s">
        <v>327</v>
      </c>
      <c r="C18" s="338"/>
      <c r="D18" s="53"/>
      <c r="E18" s="53"/>
      <c r="F18" s="53"/>
      <c r="G18" s="53"/>
      <c r="H18" s="157"/>
      <c r="I18" s="53"/>
      <c r="J18" s="53"/>
      <c r="K18" s="53"/>
      <c r="L18" s="53"/>
      <c r="M18" s="53"/>
      <c r="N18" s="11"/>
      <c r="O18" s="41"/>
    </row>
    <row r="19" spans="1:15" ht="18" customHeight="1" outlineLevel="1">
      <c r="A19" s="344"/>
      <c r="B19" s="191">
        <f>SUM(E!E102:E130)/4</f>
        <v>2.25</v>
      </c>
      <c r="C19" s="339"/>
      <c r="D19" s="53"/>
      <c r="E19" s="53"/>
      <c r="F19" s="53"/>
      <c r="G19" s="53"/>
      <c r="H19" s="157"/>
      <c r="I19" s="53"/>
      <c r="J19" s="53"/>
      <c r="K19" s="53"/>
      <c r="L19" s="53"/>
      <c r="M19" s="53"/>
      <c r="N19" s="11"/>
      <c r="O19" s="41"/>
    </row>
    <row r="20" spans="1:15">
      <c r="A20" s="33"/>
      <c r="B20" s="33"/>
      <c r="C20" s="33"/>
      <c r="D20" s="33"/>
      <c r="E20" s="33"/>
      <c r="F20" s="33"/>
      <c r="G20" s="33"/>
      <c r="H20" s="212"/>
      <c r="I20" s="33"/>
      <c r="J20" s="33"/>
      <c r="K20" s="33"/>
      <c r="L20" s="33"/>
      <c r="M20" s="33"/>
      <c r="N20" s="33"/>
      <c r="O20" s="41"/>
    </row>
    <row r="21" spans="1:15" ht="57.75" customHeight="1">
      <c r="A21" s="340" t="str">
        <f>Risikobereiche!A75</f>
        <v>C.2.7.2 Verwaltung der Kontrollen der Produktionsketten des Made in Italy und der diesbezüglichen Kontrollorganismen</v>
      </c>
      <c r="B21" s="341"/>
      <c r="C21" s="341"/>
      <c r="D21" s="341"/>
      <c r="E21" s="183"/>
      <c r="F21" s="51"/>
      <c r="G21" s="52" t="str">
        <f>IF(B24=0,"--",IF(C24&lt;10,"Gering",IF(C24&lt;18,"Medio",IF(C24&lt;25.1,"Alto",""))))</f>
        <v>Gering</v>
      </c>
      <c r="H21" s="198">
        <f>C24</f>
        <v>4.125</v>
      </c>
      <c r="I21" s="33"/>
      <c r="J21" s="33"/>
      <c r="K21" s="33"/>
      <c r="L21" s="33"/>
      <c r="M21" s="33"/>
      <c r="N21" s="33"/>
      <c r="O21" s="41"/>
    </row>
    <row r="22" spans="1:15" ht="51" customHeight="1" outlineLevel="1">
      <c r="A22" s="342" t="str">
        <f>A21</f>
        <v>C.2.7.2 Verwaltung der Kontrollen der Produktionsketten des Made in Italy und der diesbezüglichen Kontrollorganismen</v>
      </c>
      <c r="B22" s="345" t="s">
        <v>325</v>
      </c>
      <c r="C22" s="346"/>
      <c r="D22" s="164" t="s">
        <v>751</v>
      </c>
      <c r="E22" s="17" t="s">
        <v>549</v>
      </c>
      <c r="F22" s="164" t="s">
        <v>548</v>
      </c>
      <c r="G22" s="269" t="s">
        <v>338</v>
      </c>
      <c r="H22" s="349" t="s">
        <v>342</v>
      </c>
      <c r="I22" s="336"/>
      <c r="J22" s="336" t="s">
        <v>346</v>
      </c>
      <c r="K22" s="336"/>
      <c r="L22" s="358" t="s">
        <v>350</v>
      </c>
      <c r="M22" s="358" t="s">
        <v>464</v>
      </c>
      <c r="N22" s="336" t="s">
        <v>465</v>
      </c>
      <c r="O22" s="41"/>
    </row>
    <row r="23" spans="1:15" ht="20.100000000000001" customHeight="1" outlineLevel="1">
      <c r="A23" s="343"/>
      <c r="B23" s="347"/>
      <c r="C23" s="348"/>
      <c r="D23" s="31" t="s">
        <v>752</v>
      </c>
      <c r="E23" s="31" t="s">
        <v>339</v>
      </c>
      <c r="F23" s="31" t="s">
        <v>340</v>
      </c>
      <c r="G23" s="31" t="s">
        <v>339</v>
      </c>
      <c r="H23" s="205" t="s">
        <v>458</v>
      </c>
      <c r="I23" s="43" t="s">
        <v>459</v>
      </c>
      <c r="J23" s="43" t="s">
        <v>458</v>
      </c>
      <c r="K23" s="43" t="s">
        <v>459</v>
      </c>
      <c r="L23" s="354"/>
      <c r="M23" s="354"/>
      <c r="N23" s="336"/>
      <c r="O23" s="41"/>
    </row>
    <row r="24" spans="1:15" ht="183" customHeight="1" outlineLevel="1">
      <c r="A24" s="343"/>
      <c r="B24" s="189" t="s">
        <v>550</v>
      </c>
      <c r="C24" s="337">
        <f>B25*B28</f>
        <v>4.125</v>
      </c>
      <c r="D24" s="53"/>
      <c r="E24" s="53" t="s">
        <v>416</v>
      </c>
      <c r="F24" s="53" t="str">
        <f>VLOOKUP(E24,Risikoverzeichnis!$A$122:$B$131,2,FALSE)</f>
        <v>CR.3 Interessenskonflikt</v>
      </c>
      <c r="G24" s="53" t="s">
        <v>335</v>
      </c>
      <c r="H24" s="157" t="s">
        <v>446</v>
      </c>
      <c r="I24" s="53" t="s">
        <v>455</v>
      </c>
      <c r="J24" s="264" t="s">
        <v>442</v>
      </c>
      <c r="K24" s="53"/>
      <c r="L24" s="53" t="s">
        <v>463</v>
      </c>
      <c r="M24" s="53" t="s">
        <v>362</v>
      </c>
      <c r="N24" s="11" t="s">
        <v>527</v>
      </c>
      <c r="O24" s="41"/>
    </row>
    <row r="25" spans="1:15" ht="18" customHeight="1" outlineLevel="1">
      <c r="A25" s="343"/>
      <c r="B25" s="190">
        <f>SUM(E!B102:B143)/6</f>
        <v>1.8333333333333333</v>
      </c>
      <c r="C25" s="338"/>
      <c r="D25" s="53"/>
      <c r="E25" s="53"/>
      <c r="F25" s="53"/>
      <c r="G25" s="53"/>
      <c r="H25" s="157"/>
      <c r="I25" s="53"/>
      <c r="J25" s="53"/>
      <c r="K25" s="53"/>
      <c r="L25" s="53"/>
      <c r="M25" s="53"/>
      <c r="N25" s="11"/>
      <c r="O25" s="41"/>
    </row>
    <row r="26" spans="1:15" ht="18" customHeight="1" outlineLevel="1">
      <c r="A26" s="343"/>
      <c r="B26" s="192"/>
      <c r="C26" s="338"/>
      <c r="D26" s="53"/>
      <c r="E26" s="53"/>
      <c r="F26" s="53"/>
      <c r="G26" s="53"/>
      <c r="H26" s="157"/>
      <c r="I26" s="53"/>
      <c r="J26" s="53"/>
      <c r="K26" s="53"/>
      <c r="L26" s="53"/>
      <c r="M26" s="53"/>
      <c r="N26" s="11"/>
      <c r="O26" s="41"/>
    </row>
    <row r="27" spans="1:15" ht="18" customHeight="1" outlineLevel="1">
      <c r="A27" s="343"/>
      <c r="B27" s="192" t="s">
        <v>327</v>
      </c>
      <c r="C27" s="338"/>
      <c r="D27" s="53"/>
      <c r="E27" s="53"/>
      <c r="F27" s="53"/>
      <c r="G27" s="53"/>
      <c r="H27" s="157"/>
      <c r="I27" s="53"/>
      <c r="J27" s="53"/>
      <c r="K27" s="53"/>
      <c r="L27" s="53"/>
      <c r="M27" s="53"/>
      <c r="N27" s="11"/>
      <c r="O27" s="41"/>
    </row>
    <row r="28" spans="1:15" ht="18" customHeight="1" outlineLevel="1">
      <c r="A28" s="344"/>
      <c r="B28" s="191">
        <f>SUM(E!E102:F130)/4</f>
        <v>2.25</v>
      </c>
      <c r="C28" s="339"/>
      <c r="D28" s="53"/>
      <c r="E28" s="53"/>
      <c r="F28" s="53"/>
      <c r="G28" s="53"/>
      <c r="H28" s="157"/>
      <c r="I28" s="53"/>
      <c r="J28" s="53"/>
      <c r="K28" s="53"/>
      <c r="L28" s="53"/>
      <c r="M28" s="53"/>
      <c r="N28" s="11"/>
      <c r="O28" s="41"/>
    </row>
    <row r="29" spans="1:15">
      <c r="A29" s="33"/>
      <c r="B29" s="33"/>
      <c r="C29" s="33"/>
      <c r="D29" s="33"/>
      <c r="E29" s="33"/>
      <c r="F29" s="33"/>
      <c r="G29" s="33"/>
      <c r="H29" s="212"/>
      <c r="I29" s="33"/>
      <c r="J29" s="33"/>
      <c r="K29" s="33"/>
      <c r="L29" s="33"/>
      <c r="M29" s="33"/>
      <c r="N29" s="33"/>
      <c r="O29" s="41"/>
    </row>
    <row r="30" spans="1:15" ht="20.25" customHeight="1">
      <c r="A30" s="340" t="str">
        <f>Risikobereiche!A76</f>
        <v>C.2.7.3 Marktregelung</v>
      </c>
      <c r="B30" s="341"/>
      <c r="C30" s="341"/>
      <c r="D30" s="341"/>
      <c r="E30" s="171"/>
      <c r="F30" s="51"/>
      <c r="G30" s="52" t="str">
        <f>IF(B33=0,"--",IF(C33&lt;10,"Gering",IF(C33&lt;18,"Medio",IF(C33&lt;25.1,"Alto",""))))</f>
        <v>Gering</v>
      </c>
      <c r="H30" s="198">
        <f>C33</f>
        <v>3.7916666666666665</v>
      </c>
      <c r="I30" s="33"/>
      <c r="J30" s="33"/>
      <c r="K30" s="33"/>
      <c r="L30" s="33"/>
      <c r="M30" s="33"/>
      <c r="N30" s="33"/>
      <c r="O30" s="41"/>
    </row>
    <row r="31" spans="1:15" ht="55.5" customHeight="1" outlineLevel="1">
      <c r="A31" s="342" t="str">
        <f>A30</f>
        <v>C.2.7.3 Marktregelung</v>
      </c>
      <c r="B31" s="345" t="s">
        <v>325</v>
      </c>
      <c r="C31" s="346"/>
      <c r="D31" s="164" t="s">
        <v>751</v>
      </c>
      <c r="E31" s="17" t="s">
        <v>549</v>
      </c>
      <c r="F31" s="164" t="s">
        <v>548</v>
      </c>
      <c r="G31" s="269" t="s">
        <v>338</v>
      </c>
      <c r="H31" s="349" t="s">
        <v>342</v>
      </c>
      <c r="I31" s="336"/>
      <c r="J31" s="336" t="s">
        <v>345</v>
      </c>
      <c r="K31" s="336"/>
      <c r="L31" s="358" t="s">
        <v>350</v>
      </c>
      <c r="M31" s="358" t="s">
        <v>464</v>
      </c>
      <c r="N31" s="336" t="s">
        <v>465</v>
      </c>
      <c r="O31" s="41"/>
    </row>
    <row r="32" spans="1:15" ht="20.100000000000001" customHeight="1" outlineLevel="1">
      <c r="A32" s="343"/>
      <c r="B32" s="347"/>
      <c r="C32" s="348"/>
      <c r="D32" s="31" t="s">
        <v>752</v>
      </c>
      <c r="E32" s="31" t="s">
        <v>339</v>
      </c>
      <c r="F32" s="31" t="s">
        <v>340</v>
      </c>
      <c r="G32" s="31" t="s">
        <v>339</v>
      </c>
      <c r="H32" s="205" t="s">
        <v>458</v>
      </c>
      <c r="I32" s="43" t="s">
        <v>459</v>
      </c>
      <c r="J32" s="43" t="s">
        <v>458</v>
      </c>
      <c r="K32" s="43" t="s">
        <v>459</v>
      </c>
      <c r="L32" s="354"/>
      <c r="M32" s="354"/>
      <c r="N32" s="336"/>
      <c r="O32" s="41"/>
    </row>
    <row r="33" spans="1:15" ht="196.5" customHeight="1" outlineLevel="1">
      <c r="A33" s="343"/>
      <c r="B33" s="189" t="s">
        <v>550</v>
      </c>
      <c r="C33" s="337">
        <f>B34*B37</f>
        <v>3.7916666666666665</v>
      </c>
      <c r="D33" s="53"/>
      <c r="E33" s="53" t="s">
        <v>372</v>
      </c>
      <c r="F33" s="53" t="str">
        <f>VLOOKUP(E33,Risikoverzeichnis!$A$122:$B$131,2,FALSE)</f>
        <v>CR.6 Missbrauch der Ermessensfreiheit</v>
      </c>
      <c r="G33" s="53" t="s">
        <v>335</v>
      </c>
      <c r="H33" s="157" t="s">
        <v>443</v>
      </c>
      <c r="I33" s="53" t="s">
        <v>455</v>
      </c>
      <c r="J33" s="53"/>
      <c r="K33" s="53"/>
      <c r="L33" s="53" t="s">
        <v>463</v>
      </c>
      <c r="M33" s="53" t="s">
        <v>493</v>
      </c>
      <c r="N33" s="11" t="s">
        <v>528</v>
      </c>
      <c r="O33" s="41"/>
    </row>
    <row r="34" spans="1:15" ht="18" customHeight="1" outlineLevel="1">
      <c r="A34" s="343"/>
      <c r="B34" s="190">
        <f>SUM(E!B151:B192)/6</f>
        <v>2.1666666666666665</v>
      </c>
      <c r="C34" s="338"/>
      <c r="D34" s="53"/>
      <c r="E34" s="53"/>
      <c r="F34" s="53"/>
      <c r="G34" s="53"/>
      <c r="H34" s="157"/>
      <c r="I34" s="53"/>
      <c r="J34" s="53"/>
      <c r="K34" s="53"/>
      <c r="L34" s="53"/>
      <c r="M34" s="53"/>
      <c r="N34" s="11"/>
      <c r="O34" s="41"/>
    </row>
    <row r="35" spans="1:15" ht="18" customHeight="1" outlineLevel="1">
      <c r="A35" s="343"/>
      <c r="B35" s="192"/>
      <c r="C35" s="338"/>
      <c r="D35" s="53"/>
      <c r="E35" s="53"/>
      <c r="F35" s="53"/>
      <c r="G35" s="53"/>
      <c r="H35" s="157"/>
      <c r="I35" s="53"/>
      <c r="J35" s="53"/>
      <c r="K35" s="53"/>
      <c r="L35" s="53"/>
      <c r="M35" s="53"/>
      <c r="N35" s="11"/>
      <c r="O35" s="41"/>
    </row>
    <row r="36" spans="1:15" ht="18" customHeight="1" outlineLevel="1">
      <c r="A36" s="343"/>
      <c r="B36" s="192" t="s">
        <v>327</v>
      </c>
      <c r="C36" s="338"/>
      <c r="D36" s="53"/>
      <c r="E36" s="53"/>
      <c r="F36" s="53"/>
      <c r="G36" s="53"/>
      <c r="H36" s="157"/>
      <c r="I36" s="53"/>
      <c r="J36" s="53"/>
      <c r="K36" s="53"/>
      <c r="L36" s="53"/>
      <c r="M36" s="53"/>
      <c r="N36" s="11"/>
      <c r="O36" s="41"/>
    </row>
    <row r="37" spans="1:15" ht="18" customHeight="1" outlineLevel="1">
      <c r="A37" s="344"/>
      <c r="B37" s="191">
        <f>SUM(E!E151:E179)/4</f>
        <v>1.75</v>
      </c>
      <c r="C37" s="339"/>
      <c r="D37" s="53"/>
      <c r="E37" s="53"/>
      <c r="F37" s="53"/>
      <c r="G37" s="53"/>
      <c r="H37" s="157"/>
      <c r="I37" s="53"/>
      <c r="J37" s="53"/>
      <c r="K37" s="53"/>
      <c r="L37" s="53"/>
      <c r="M37" s="53"/>
      <c r="N37" s="11"/>
      <c r="O37" s="41"/>
    </row>
    <row r="38" spans="1:15">
      <c r="A38" s="33"/>
      <c r="B38" s="33"/>
      <c r="C38" s="33"/>
      <c r="D38" s="33"/>
      <c r="E38" s="33"/>
      <c r="F38" s="33"/>
      <c r="G38" s="33"/>
      <c r="H38" s="212"/>
      <c r="I38" s="33"/>
      <c r="J38" s="33"/>
      <c r="K38" s="33"/>
      <c r="L38" s="33"/>
      <c r="M38" s="33"/>
      <c r="N38" s="33"/>
      <c r="O38" s="41"/>
    </row>
    <row r="39" spans="1:15" ht="35.25" customHeight="1">
      <c r="A39" s="340" t="str">
        <f>Risikobereiche!A77</f>
        <v>C.2.7.4 Prüfung der Nachteiligkeit bzw. der Ungerechtigkeit der Klauseln</v>
      </c>
      <c r="B39" s="341"/>
      <c r="C39" s="341"/>
      <c r="D39" s="341"/>
      <c r="E39" s="171"/>
      <c r="F39" s="51"/>
      <c r="G39" s="52" t="str">
        <f>IF(B42=0,"--",IF(C42&lt;10,"Gering",IF(C42&lt;18,"Medio",IF(C42&lt;25.1,"Alto",""))))</f>
        <v>Gering</v>
      </c>
      <c r="H39" s="198">
        <f>C42</f>
        <v>5.25</v>
      </c>
      <c r="I39" s="33"/>
      <c r="J39" s="33"/>
      <c r="K39" s="33"/>
      <c r="L39" s="33"/>
      <c r="M39" s="33"/>
      <c r="N39" s="33"/>
      <c r="O39" s="41"/>
    </row>
    <row r="40" spans="1:15" ht="57" customHeight="1" outlineLevel="1">
      <c r="A40" s="342" t="str">
        <f>A39</f>
        <v>C.2.7.4 Prüfung der Nachteiligkeit bzw. der Ungerechtigkeit der Klauseln</v>
      </c>
      <c r="B40" s="345" t="s">
        <v>325</v>
      </c>
      <c r="C40" s="346"/>
      <c r="D40" s="164" t="s">
        <v>751</v>
      </c>
      <c r="E40" s="17" t="s">
        <v>549</v>
      </c>
      <c r="F40" s="164" t="s">
        <v>548</v>
      </c>
      <c r="G40" s="269" t="s">
        <v>338</v>
      </c>
      <c r="H40" s="349" t="s">
        <v>342</v>
      </c>
      <c r="I40" s="336"/>
      <c r="J40" s="336" t="s">
        <v>346</v>
      </c>
      <c r="K40" s="336"/>
      <c r="L40" s="358" t="s">
        <v>350</v>
      </c>
      <c r="M40" s="358" t="s">
        <v>464</v>
      </c>
      <c r="N40" s="336" t="s">
        <v>465</v>
      </c>
      <c r="O40" s="41"/>
    </row>
    <row r="41" spans="1:15" ht="20.100000000000001" customHeight="1" outlineLevel="1">
      <c r="A41" s="343"/>
      <c r="B41" s="347"/>
      <c r="C41" s="348"/>
      <c r="D41" s="31" t="s">
        <v>752</v>
      </c>
      <c r="E41" s="31" t="s">
        <v>339</v>
      </c>
      <c r="F41" s="31" t="s">
        <v>340</v>
      </c>
      <c r="G41" s="31" t="s">
        <v>339</v>
      </c>
      <c r="H41" s="205" t="s">
        <v>458</v>
      </c>
      <c r="I41" s="43" t="s">
        <v>459</v>
      </c>
      <c r="J41" s="43" t="s">
        <v>458</v>
      </c>
      <c r="K41" s="43" t="s">
        <v>459</v>
      </c>
      <c r="L41" s="354"/>
      <c r="M41" s="354"/>
      <c r="N41" s="336"/>
      <c r="O41" s="41"/>
    </row>
    <row r="42" spans="1:15" ht="192.75" customHeight="1" outlineLevel="1">
      <c r="A42" s="343"/>
      <c r="B42" s="189" t="s">
        <v>550</v>
      </c>
      <c r="C42" s="337">
        <f>B43*B46</f>
        <v>5.25</v>
      </c>
      <c r="D42" s="53"/>
      <c r="E42" s="53" t="s">
        <v>396</v>
      </c>
      <c r="F42" s="53" t="str">
        <f>VLOOKUP(E42,Risikoverzeichnis!$A$122:$B$131,2,FALSE)</f>
        <v>CR.3 Interessenskonflikt</v>
      </c>
      <c r="G42" s="53" t="s">
        <v>335</v>
      </c>
      <c r="H42" s="157" t="s">
        <v>446</v>
      </c>
      <c r="I42" s="53" t="s">
        <v>455</v>
      </c>
      <c r="J42" s="264" t="s">
        <v>442</v>
      </c>
      <c r="K42" s="53"/>
      <c r="L42" s="53" t="s">
        <v>584</v>
      </c>
      <c r="M42" s="53" t="s">
        <v>580</v>
      </c>
      <c r="N42" s="11" t="s">
        <v>529</v>
      </c>
      <c r="O42" s="41"/>
    </row>
    <row r="43" spans="1:15" ht="18" customHeight="1" outlineLevel="1">
      <c r="A43" s="343"/>
      <c r="B43" s="190">
        <f>SUM(E!B199:B241)/6</f>
        <v>2.3333333333333335</v>
      </c>
      <c r="C43" s="338"/>
      <c r="D43" s="53"/>
      <c r="E43" s="53"/>
      <c r="F43" s="53"/>
      <c r="G43" s="53"/>
      <c r="H43" s="157"/>
      <c r="I43" s="53"/>
      <c r="J43" s="53"/>
      <c r="K43" s="53"/>
      <c r="L43" s="53"/>
      <c r="M43" s="53"/>
      <c r="N43" s="11"/>
      <c r="O43" s="41"/>
    </row>
    <row r="44" spans="1:15" ht="18" customHeight="1" outlineLevel="1">
      <c r="A44" s="343"/>
      <c r="B44" s="192"/>
      <c r="C44" s="338"/>
      <c r="D44" s="53"/>
      <c r="E44" s="53"/>
      <c r="F44" s="53"/>
      <c r="G44" s="53"/>
      <c r="H44" s="157"/>
      <c r="I44" s="53"/>
      <c r="J44" s="53"/>
      <c r="K44" s="53"/>
      <c r="L44" s="53"/>
      <c r="M44" s="53"/>
      <c r="N44" s="11"/>
      <c r="O44" s="41"/>
    </row>
    <row r="45" spans="1:15" ht="18" customHeight="1" outlineLevel="1">
      <c r="A45" s="343"/>
      <c r="B45" s="192" t="s">
        <v>327</v>
      </c>
      <c r="C45" s="338"/>
      <c r="D45" s="53"/>
      <c r="E45" s="53"/>
      <c r="F45" s="53"/>
      <c r="G45" s="53"/>
      <c r="H45" s="157"/>
      <c r="I45" s="53"/>
      <c r="J45" s="53"/>
      <c r="K45" s="53"/>
      <c r="L45" s="53"/>
      <c r="M45" s="53"/>
      <c r="N45" s="11"/>
      <c r="O45" s="41"/>
    </row>
    <row r="46" spans="1:15" ht="18" customHeight="1" outlineLevel="1">
      <c r="A46" s="344"/>
      <c r="B46" s="191">
        <f>SUM(E!E199:F227)/4</f>
        <v>2.25</v>
      </c>
      <c r="C46" s="339"/>
      <c r="D46" s="53"/>
      <c r="E46" s="53"/>
      <c r="F46" s="53"/>
      <c r="G46" s="53"/>
      <c r="H46" s="157"/>
      <c r="I46" s="53"/>
      <c r="J46" s="53"/>
      <c r="K46" s="53"/>
      <c r="L46" s="53"/>
      <c r="M46" s="53"/>
      <c r="N46" s="11"/>
      <c r="O46" s="41"/>
    </row>
    <row r="47" spans="1:15">
      <c r="A47" s="33"/>
      <c r="B47" s="33"/>
      <c r="C47" s="33"/>
      <c r="D47" s="33"/>
      <c r="E47" s="33"/>
      <c r="F47" s="33"/>
      <c r="G47" s="33"/>
      <c r="H47" s="212"/>
      <c r="I47" s="33"/>
      <c r="J47" s="33"/>
      <c r="K47" s="33"/>
      <c r="L47" s="33"/>
      <c r="M47" s="33"/>
      <c r="N47" s="33"/>
      <c r="O47" s="41"/>
    </row>
    <row r="48" spans="1:15" ht="22.5" customHeight="1">
      <c r="A48" s="340" t="str">
        <f>Risikobereiche!A78</f>
        <v>C.2.7.5 Gewinnspiele</v>
      </c>
      <c r="B48" s="341"/>
      <c r="C48" s="341"/>
      <c r="D48" s="341"/>
      <c r="E48" s="171"/>
      <c r="F48" s="51"/>
      <c r="G48" s="52" t="str">
        <f>IF(B51=0,"--",IF(C51&lt;10,"Gering",IF(C51&lt;18,"Medio",IF(C51&lt;25.1,"Alto",""))))</f>
        <v>Gering</v>
      </c>
      <c r="H48" s="198">
        <f>C51</f>
        <v>4.333333333333333</v>
      </c>
      <c r="I48" s="33"/>
      <c r="J48" s="33"/>
      <c r="K48" s="33"/>
      <c r="L48" s="33"/>
      <c r="M48" s="33"/>
      <c r="N48" s="33"/>
      <c r="O48" s="41"/>
    </row>
    <row r="49" spans="1:15" ht="62.25" customHeight="1" outlineLevel="1">
      <c r="A49" s="342" t="str">
        <f>A48</f>
        <v>C.2.7.5 Gewinnspiele</v>
      </c>
      <c r="B49" s="345" t="s">
        <v>325</v>
      </c>
      <c r="C49" s="346"/>
      <c r="D49" s="164" t="s">
        <v>751</v>
      </c>
      <c r="E49" s="17" t="s">
        <v>549</v>
      </c>
      <c r="F49" s="164" t="s">
        <v>548</v>
      </c>
      <c r="G49" s="269" t="s">
        <v>338</v>
      </c>
      <c r="H49" s="349" t="s">
        <v>342</v>
      </c>
      <c r="I49" s="336"/>
      <c r="J49" s="336" t="s">
        <v>348</v>
      </c>
      <c r="K49" s="336"/>
      <c r="L49" s="358" t="s">
        <v>350</v>
      </c>
      <c r="M49" s="358" t="s">
        <v>464</v>
      </c>
      <c r="N49" s="336" t="s">
        <v>465</v>
      </c>
      <c r="O49" s="41"/>
    </row>
    <row r="50" spans="1:15" ht="20.100000000000001" customHeight="1" outlineLevel="1">
      <c r="A50" s="343"/>
      <c r="B50" s="347"/>
      <c r="C50" s="348"/>
      <c r="D50" s="31" t="s">
        <v>752</v>
      </c>
      <c r="E50" s="31" t="s">
        <v>339</v>
      </c>
      <c r="F50" s="31" t="s">
        <v>340</v>
      </c>
      <c r="G50" s="31" t="s">
        <v>339</v>
      </c>
      <c r="H50" s="205" t="s">
        <v>458</v>
      </c>
      <c r="I50" s="43" t="s">
        <v>459</v>
      </c>
      <c r="J50" s="43" t="s">
        <v>458</v>
      </c>
      <c r="K50" s="43" t="s">
        <v>459</v>
      </c>
      <c r="L50" s="354"/>
      <c r="M50" s="354"/>
      <c r="N50" s="336"/>
      <c r="O50" s="41"/>
    </row>
    <row r="51" spans="1:15" ht="179.25" customHeight="1" outlineLevel="1">
      <c r="A51" s="343"/>
      <c r="B51" s="189" t="s">
        <v>550</v>
      </c>
      <c r="C51" s="337">
        <f>B52*B55</f>
        <v>4.333333333333333</v>
      </c>
      <c r="D51" s="53"/>
      <c r="E51" s="53" t="s">
        <v>396</v>
      </c>
      <c r="F51" s="53" t="str">
        <f>VLOOKUP(E51,Risikoverzeichnis!$A$122:$B$131,2,FALSE)</f>
        <v>CR.3 Interessenskonflikt</v>
      </c>
      <c r="G51" s="53" t="s">
        <v>335</v>
      </c>
      <c r="H51" s="157" t="s">
        <v>446</v>
      </c>
      <c r="I51" s="53" t="s">
        <v>455</v>
      </c>
      <c r="J51" s="264" t="s">
        <v>442</v>
      </c>
      <c r="K51" s="53"/>
      <c r="L51" s="53" t="s">
        <v>591</v>
      </c>
      <c r="M51" s="53" t="s">
        <v>592</v>
      </c>
      <c r="N51" s="11" t="s">
        <v>527</v>
      </c>
      <c r="O51" s="41"/>
    </row>
    <row r="52" spans="1:15" ht="18" customHeight="1" outlineLevel="1">
      <c r="A52" s="343"/>
      <c r="B52" s="190">
        <f>SUM(E!B247:B288)/6</f>
        <v>2.1666666666666665</v>
      </c>
      <c r="C52" s="338"/>
      <c r="D52" s="53"/>
      <c r="E52" s="53"/>
      <c r="F52" s="53"/>
      <c r="G52" s="53"/>
      <c r="H52" s="157"/>
      <c r="I52" s="53"/>
      <c r="J52" s="53"/>
      <c r="K52" s="53"/>
      <c r="L52" s="53"/>
      <c r="M52" s="53"/>
      <c r="N52" s="11"/>
      <c r="O52" s="41"/>
    </row>
    <row r="53" spans="1:15" ht="18" customHeight="1" outlineLevel="1">
      <c r="A53" s="343"/>
      <c r="B53" s="192"/>
      <c r="C53" s="338"/>
      <c r="D53" s="53"/>
      <c r="E53" s="220"/>
      <c r="F53" s="220"/>
      <c r="G53" s="53"/>
      <c r="H53" s="157"/>
      <c r="I53" s="53"/>
      <c r="J53" s="53"/>
      <c r="K53" s="53"/>
      <c r="L53" s="53"/>
      <c r="M53" s="53"/>
      <c r="N53" s="11"/>
      <c r="O53" s="41"/>
    </row>
    <row r="54" spans="1:15" ht="18" customHeight="1" outlineLevel="1">
      <c r="A54" s="343"/>
      <c r="B54" s="192" t="s">
        <v>327</v>
      </c>
      <c r="C54" s="338"/>
      <c r="D54" s="53"/>
      <c r="E54" s="53"/>
      <c r="F54" s="53"/>
      <c r="G54" s="53"/>
      <c r="H54" s="157"/>
      <c r="I54" s="53"/>
      <c r="J54" s="53"/>
      <c r="K54" s="53"/>
      <c r="L54" s="53"/>
      <c r="M54" s="53"/>
      <c r="N54" s="11"/>
      <c r="O54" s="41"/>
    </row>
    <row r="55" spans="1:15" ht="18" customHeight="1" outlineLevel="1">
      <c r="A55" s="344"/>
      <c r="B55" s="191">
        <f>SUM(E!E247:E275)/4</f>
        <v>2</v>
      </c>
      <c r="C55" s="339"/>
      <c r="D55" s="53"/>
      <c r="E55" s="53"/>
      <c r="F55" s="53"/>
      <c r="G55" s="53"/>
      <c r="H55" s="157"/>
      <c r="I55" s="53"/>
      <c r="J55" s="53"/>
      <c r="K55" s="53"/>
      <c r="L55" s="53"/>
      <c r="M55" s="53"/>
      <c r="N55" s="11"/>
      <c r="O55" s="41"/>
    </row>
    <row r="56" spans="1:15">
      <c r="A56" s="33"/>
      <c r="B56" s="33"/>
      <c r="C56" s="33"/>
      <c r="D56" s="33"/>
      <c r="E56" s="33"/>
      <c r="F56" s="33"/>
      <c r="G56" s="33"/>
      <c r="H56" s="212"/>
      <c r="I56" s="33"/>
      <c r="J56" s="33"/>
      <c r="K56" s="33"/>
      <c r="L56" s="33"/>
      <c r="M56" s="33"/>
      <c r="N56" s="33"/>
      <c r="O56" s="41"/>
    </row>
    <row r="57" spans="1:15" ht="20.25" customHeight="1">
      <c r="A57" s="340" t="str">
        <f>Risikobereiche!A80</f>
        <v>C.2.8.1 Verwaltungsstrafen ex L. 689/81</v>
      </c>
      <c r="B57" s="341"/>
      <c r="C57" s="341"/>
      <c r="D57" s="341"/>
      <c r="E57" s="171"/>
      <c r="F57" s="51"/>
      <c r="G57" s="52" t="str">
        <f>IF(B60=0,"--",IF(C60&lt;10,"Gering",IF(C60&lt;18,"Medio",IF(C60&lt;25.1,"Alto",""))))</f>
        <v>Gering</v>
      </c>
      <c r="H57" s="198">
        <f>C60</f>
        <v>2.708333333333333</v>
      </c>
      <c r="I57" s="33"/>
      <c r="J57" s="33"/>
      <c r="K57" s="33"/>
      <c r="L57" s="33"/>
      <c r="M57" s="33"/>
      <c r="N57" s="33"/>
      <c r="O57" s="41"/>
    </row>
    <row r="58" spans="1:15" ht="51" customHeight="1" outlineLevel="1">
      <c r="A58" s="342" t="str">
        <f>A57</f>
        <v>C.2.8.1 Verwaltungsstrafen ex L. 689/81</v>
      </c>
      <c r="B58" s="345" t="s">
        <v>325</v>
      </c>
      <c r="C58" s="346"/>
      <c r="D58" s="164" t="s">
        <v>751</v>
      </c>
      <c r="E58" s="17" t="s">
        <v>549</v>
      </c>
      <c r="F58" s="164" t="s">
        <v>548</v>
      </c>
      <c r="G58" s="269" t="s">
        <v>338</v>
      </c>
      <c r="H58" s="349" t="s">
        <v>342</v>
      </c>
      <c r="I58" s="336"/>
      <c r="J58" s="336" t="s">
        <v>346</v>
      </c>
      <c r="K58" s="336"/>
      <c r="L58" s="358" t="s">
        <v>350</v>
      </c>
      <c r="M58" s="358" t="s">
        <v>464</v>
      </c>
      <c r="N58" s="336" t="s">
        <v>465</v>
      </c>
      <c r="O58" s="41"/>
    </row>
    <row r="59" spans="1:15" outlineLevel="1">
      <c r="A59" s="343"/>
      <c r="B59" s="347"/>
      <c r="C59" s="348"/>
      <c r="D59" s="31" t="s">
        <v>752</v>
      </c>
      <c r="E59" s="31" t="s">
        <v>339</v>
      </c>
      <c r="F59" s="31" t="s">
        <v>340</v>
      </c>
      <c r="G59" s="31" t="s">
        <v>339</v>
      </c>
      <c r="H59" s="205" t="s">
        <v>458</v>
      </c>
      <c r="I59" s="43" t="s">
        <v>459</v>
      </c>
      <c r="J59" s="43" t="s">
        <v>458</v>
      </c>
      <c r="K59" s="43" t="s">
        <v>459</v>
      </c>
      <c r="L59" s="354"/>
      <c r="M59" s="354"/>
      <c r="N59" s="336"/>
      <c r="O59" s="41"/>
    </row>
    <row r="60" spans="1:15" ht="179.25" customHeight="1" outlineLevel="1">
      <c r="A60" s="343"/>
      <c r="B60" s="189" t="s">
        <v>550</v>
      </c>
      <c r="C60" s="337">
        <f>B61*B64</f>
        <v>2.708333333333333</v>
      </c>
      <c r="D60" s="53"/>
      <c r="E60" s="53" t="s">
        <v>400</v>
      </c>
      <c r="F60" s="53" t="str">
        <f>VLOOKUP(E60,Risikoverzeichnis!$A$122:$B$131,2,FALSE)</f>
        <v>CR.7 Rechtswidrige Taten</v>
      </c>
      <c r="G60" s="53" t="s">
        <v>335</v>
      </c>
      <c r="H60" s="157" t="s">
        <v>448</v>
      </c>
      <c r="I60" s="53" t="s">
        <v>455</v>
      </c>
      <c r="J60" s="53"/>
      <c r="K60" s="53" t="s">
        <v>590</v>
      </c>
      <c r="L60" s="53" t="s">
        <v>591</v>
      </c>
      <c r="M60" s="53" t="s">
        <v>593</v>
      </c>
      <c r="N60" s="11" t="s">
        <v>530</v>
      </c>
      <c r="O60" s="41"/>
    </row>
    <row r="61" spans="1:15" outlineLevel="1">
      <c r="A61" s="343"/>
      <c r="B61" s="190">
        <f>SUM(E!B295:B337)/6</f>
        <v>2.1666666666666665</v>
      </c>
      <c r="C61" s="338"/>
      <c r="D61" s="53"/>
      <c r="E61" s="53"/>
      <c r="F61" s="53"/>
      <c r="G61" s="53"/>
      <c r="H61" s="157"/>
      <c r="I61" s="53"/>
      <c r="J61" s="53"/>
      <c r="K61" s="53"/>
      <c r="L61" s="53"/>
      <c r="M61" s="53"/>
      <c r="N61" s="11"/>
      <c r="O61" s="41"/>
    </row>
    <row r="62" spans="1:15" outlineLevel="1">
      <c r="A62" s="343"/>
      <c r="B62" s="192"/>
      <c r="C62" s="338"/>
      <c r="D62" s="53"/>
      <c r="E62" s="53"/>
      <c r="F62" s="53"/>
      <c r="G62" s="53"/>
      <c r="H62" s="157"/>
      <c r="I62" s="53"/>
      <c r="J62" s="53"/>
      <c r="K62" s="53"/>
      <c r="L62" s="53"/>
      <c r="M62" s="53"/>
      <c r="N62" s="11"/>
      <c r="O62" s="41"/>
    </row>
    <row r="63" spans="1:15" outlineLevel="1">
      <c r="A63" s="343"/>
      <c r="B63" s="192" t="s">
        <v>327</v>
      </c>
      <c r="C63" s="338"/>
      <c r="D63" s="53"/>
      <c r="E63" s="53"/>
      <c r="F63" s="53"/>
      <c r="G63" s="53"/>
      <c r="H63" s="157"/>
      <c r="I63" s="53"/>
      <c r="J63" s="53"/>
      <c r="K63" s="53"/>
      <c r="L63" s="53"/>
      <c r="M63" s="53"/>
      <c r="N63" s="11"/>
      <c r="O63" s="41"/>
    </row>
    <row r="64" spans="1:15" outlineLevel="1">
      <c r="A64" s="344"/>
      <c r="B64" s="191">
        <f>SUM(E!E295:E323)/4</f>
        <v>1.25</v>
      </c>
      <c r="C64" s="339"/>
      <c r="D64" s="53"/>
      <c r="E64" s="53"/>
      <c r="F64" s="53"/>
      <c r="G64" s="53"/>
      <c r="H64" s="157"/>
      <c r="I64" s="53"/>
      <c r="J64" s="53"/>
      <c r="K64" s="53"/>
      <c r="L64" s="53"/>
      <c r="M64" s="53"/>
      <c r="N64" s="11"/>
      <c r="O64" s="41"/>
    </row>
    <row r="65" spans="1:15">
      <c r="A65" s="33"/>
      <c r="B65" s="33"/>
      <c r="C65" s="33"/>
      <c r="D65" s="33"/>
      <c r="E65" s="33"/>
      <c r="F65" s="33"/>
      <c r="G65" s="33"/>
      <c r="H65" s="212"/>
      <c r="I65" s="33"/>
      <c r="J65" s="33"/>
      <c r="K65" s="33"/>
      <c r="L65" s="33"/>
      <c r="M65" s="33"/>
      <c r="N65" s="33"/>
      <c r="O65" s="41"/>
    </row>
    <row r="66" spans="1:15" ht="42" customHeight="1">
      <c r="A66" s="340" t="str">
        <f>Risikobereiche!A81</f>
        <v>C.2.8.2 Verwaltung der Erhebelisten der Verwaltungsstrafen</v>
      </c>
      <c r="B66" s="341"/>
      <c r="C66" s="341"/>
      <c r="D66" s="341"/>
      <c r="E66" s="171"/>
      <c r="F66" s="51"/>
      <c r="G66" s="52" t="str">
        <f>IF(B69=0,"--",IF(C69&lt;10,"Gering",IF(C69&lt;18,"Medio",IF(C69&lt;25.1,"Alto",""))))</f>
        <v>Gering</v>
      </c>
      <c r="H66" s="198">
        <f>C69</f>
        <v>2.2916666666666665</v>
      </c>
      <c r="I66" s="33"/>
      <c r="J66" s="33"/>
      <c r="K66" s="33"/>
      <c r="L66" s="33"/>
      <c r="M66" s="33"/>
      <c r="N66" s="33"/>
      <c r="O66" s="41"/>
    </row>
    <row r="67" spans="1:15" ht="51" customHeight="1" outlineLevel="1">
      <c r="A67" s="342" t="str">
        <f>A66</f>
        <v>C.2.8.2 Verwaltung der Erhebelisten der Verwaltungsstrafen</v>
      </c>
      <c r="B67" s="345" t="s">
        <v>325</v>
      </c>
      <c r="C67" s="346"/>
      <c r="D67" s="164" t="s">
        <v>751</v>
      </c>
      <c r="E67" s="17" t="s">
        <v>549</v>
      </c>
      <c r="F67" s="164" t="s">
        <v>548</v>
      </c>
      <c r="G67" s="269" t="s">
        <v>338</v>
      </c>
      <c r="H67" s="349" t="s">
        <v>342</v>
      </c>
      <c r="I67" s="336"/>
      <c r="J67" s="336" t="s">
        <v>346</v>
      </c>
      <c r="K67" s="336"/>
      <c r="L67" s="358" t="s">
        <v>350</v>
      </c>
      <c r="M67" s="358" t="s">
        <v>464</v>
      </c>
      <c r="N67" s="336" t="s">
        <v>465</v>
      </c>
      <c r="O67" s="41"/>
    </row>
    <row r="68" spans="1:15" outlineLevel="1">
      <c r="A68" s="343"/>
      <c r="B68" s="347"/>
      <c r="C68" s="348"/>
      <c r="D68" s="31" t="s">
        <v>752</v>
      </c>
      <c r="E68" s="31" t="s">
        <v>339</v>
      </c>
      <c r="F68" s="31" t="s">
        <v>340</v>
      </c>
      <c r="G68" s="31" t="s">
        <v>339</v>
      </c>
      <c r="H68" s="205" t="s">
        <v>458</v>
      </c>
      <c r="I68" s="43" t="s">
        <v>459</v>
      </c>
      <c r="J68" s="43" t="s">
        <v>458</v>
      </c>
      <c r="K68" s="43" t="s">
        <v>459</v>
      </c>
      <c r="L68" s="354"/>
      <c r="M68" s="354"/>
      <c r="N68" s="336"/>
      <c r="O68" s="41"/>
    </row>
    <row r="69" spans="1:15" ht="172.5" customHeight="1" outlineLevel="1">
      <c r="A69" s="343"/>
      <c r="B69" s="189" t="s">
        <v>550</v>
      </c>
      <c r="C69" s="337">
        <f>B70*B73</f>
        <v>2.2916666666666665</v>
      </c>
      <c r="D69" s="53"/>
      <c r="E69" s="53" t="s">
        <v>400</v>
      </c>
      <c r="F69" s="53" t="str">
        <f>VLOOKUP(E69,Risikoverzeichnis!$A$122:$B$131,2,FALSE)</f>
        <v>CR.7 Rechtswidrige Taten</v>
      </c>
      <c r="G69" s="53" t="s">
        <v>335</v>
      </c>
      <c r="H69" s="157" t="s">
        <v>448</v>
      </c>
      <c r="I69" s="53" t="s">
        <v>455</v>
      </c>
      <c r="J69" s="53"/>
      <c r="K69" s="53" t="s">
        <v>461</v>
      </c>
      <c r="L69" s="53" t="s">
        <v>463</v>
      </c>
      <c r="M69" s="53" t="s">
        <v>472</v>
      </c>
      <c r="N69" s="11" t="s">
        <v>531</v>
      </c>
      <c r="O69" s="41"/>
    </row>
    <row r="70" spans="1:15" outlineLevel="1">
      <c r="A70" s="343"/>
      <c r="B70" s="190">
        <f>SUM(E!B343:B384)/6</f>
        <v>1.8333333333333333</v>
      </c>
      <c r="C70" s="338"/>
      <c r="D70" s="53"/>
      <c r="E70" s="53"/>
      <c r="F70" s="53"/>
      <c r="G70" s="53"/>
      <c r="H70" s="157"/>
      <c r="I70" s="53"/>
      <c r="J70" s="53"/>
      <c r="K70" s="53"/>
      <c r="L70" s="53"/>
      <c r="M70" s="53"/>
      <c r="N70" s="11"/>
      <c r="O70" s="41"/>
    </row>
    <row r="71" spans="1:15" outlineLevel="1">
      <c r="A71" s="343"/>
      <c r="B71" s="192"/>
      <c r="C71" s="338"/>
      <c r="D71" s="53"/>
      <c r="E71" s="53"/>
      <c r="F71" s="53"/>
      <c r="G71" s="53"/>
      <c r="H71" s="157"/>
      <c r="I71" s="53"/>
      <c r="J71" s="53"/>
      <c r="K71" s="53"/>
      <c r="L71" s="53"/>
      <c r="M71" s="53"/>
      <c r="N71" s="11"/>
      <c r="O71" s="41"/>
    </row>
    <row r="72" spans="1:15" outlineLevel="1">
      <c r="A72" s="343"/>
      <c r="B72" s="192" t="s">
        <v>327</v>
      </c>
      <c r="C72" s="338"/>
      <c r="D72" s="53"/>
      <c r="E72" s="53"/>
      <c r="F72" s="53"/>
      <c r="G72" s="53"/>
      <c r="H72" s="157"/>
      <c r="I72" s="53"/>
      <c r="J72" s="53"/>
      <c r="K72" s="53"/>
      <c r="L72" s="53"/>
      <c r="M72" s="53"/>
      <c r="N72" s="11"/>
      <c r="O72" s="41"/>
    </row>
    <row r="73" spans="1:15" outlineLevel="1">
      <c r="A73" s="344"/>
      <c r="B73" s="191">
        <f>SUM(E!E343:E371)/4</f>
        <v>1.25</v>
      </c>
      <c r="C73" s="339"/>
      <c r="D73" s="53"/>
      <c r="E73" s="53"/>
      <c r="F73" s="53"/>
      <c r="G73" s="53"/>
      <c r="H73" s="157"/>
      <c r="I73" s="53"/>
      <c r="J73" s="53"/>
      <c r="K73" s="53"/>
      <c r="L73" s="53"/>
      <c r="M73" s="53"/>
      <c r="N73" s="11"/>
      <c r="O73" s="41"/>
    </row>
    <row r="74" spans="1:15">
      <c r="A74" s="33"/>
      <c r="B74" s="33"/>
      <c r="C74" s="33"/>
      <c r="D74" s="33"/>
      <c r="E74" s="33"/>
      <c r="F74" s="33"/>
      <c r="G74" s="33"/>
      <c r="H74" s="212"/>
      <c r="I74" s="33"/>
      <c r="J74" s="33"/>
      <c r="K74" s="33"/>
      <c r="L74" s="33"/>
      <c r="M74" s="33"/>
      <c r="N74" s="33"/>
      <c r="O74" s="41"/>
    </row>
  </sheetData>
  <mergeCells count="73">
    <mergeCell ref="N49:N50"/>
    <mergeCell ref="N58:N59"/>
    <mergeCell ref="N67:N68"/>
    <mergeCell ref="N4:N5"/>
    <mergeCell ref="N13:N14"/>
    <mergeCell ref="N22:N23"/>
    <mergeCell ref="N31:N32"/>
    <mergeCell ref="N40:N41"/>
    <mergeCell ref="A57:D57"/>
    <mergeCell ref="C33:C37"/>
    <mergeCell ref="C15:C19"/>
    <mergeCell ref="A21:D21"/>
    <mergeCell ref="A30:D30"/>
    <mergeCell ref="A39:D39"/>
    <mergeCell ref="A48:D48"/>
    <mergeCell ref="C51:C55"/>
    <mergeCell ref="C69:C73"/>
    <mergeCell ref="L58:L59"/>
    <mergeCell ref="M58:M59"/>
    <mergeCell ref="C60:C64"/>
    <mergeCell ref="A67:A73"/>
    <mergeCell ref="B67:C68"/>
    <mergeCell ref="H67:I67"/>
    <mergeCell ref="J67:K67"/>
    <mergeCell ref="L67:L68"/>
    <mergeCell ref="M67:M68"/>
    <mergeCell ref="A58:A64"/>
    <mergeCell ref="B58:C59"/>
    <mergeCell ref="H58:I58"/>
    <mergeCell ref="J58:K58"/>
    <mergeCell ref="A66:D66"/>
    <mergeCell ref="L40:L41"/>
    <mergeCell ref="M40:M41"/>
    <mergeCell ref="C42:C46"/>
    <mergeCell ref="A49:A55"/>
    <mergeCell ref="B49:C50"/>
    <mergeCell ref="H49:I49"/>
    <mergeCell ref="J49:K49"/>
    <mergeCell ref="L49:L50"/>
    <mergeCell ref="M49:M50"/>
    <mergeCell ref="A40:A46"/>
    <mergeCell ref="B40:C41"/>
    <mergeCell ref="H40:I40"/>
    <mergeCell ref="J40:K40"/>
    <mergeCell ref="L22:L23"/>
    <mergeCell ref="M22:M23"/>
    <mergeCell ref="C24:C28"/>
    <mergeCell ref="A31:A37"/>
    <mergeCell ref="B31:C32"/>
    <mergeCell ref="H31:I31"/>
    <mergeCell ref="J31:K31"/>
    <mergeCell ref="L31:L32"/>
    <mergeCell ref="M31:M32"/>
    <mergeCell ref="A22:A28"/>
    <mergeCell ref="B22:C23"/>
    <mergeCell ref="H22:I22"/>
    <mergeCell ref="J22:K22"/>
    <mergeCell ref="L4:L5"/>
    <mergeCell ref="M4:M5"/>
    <mergeCell ref="C6:C10"/>
    <mergeCell ref="A13:A19"/>
    <mergeCell ref="B13:C14"/>
    <mergeCell ref="H13:I13"/>
    <mergeCell ref="J13:K13"/>
    <mergeCell ref="L13:L14"/>
    <mergeCell ref="M13:M14"/>
    <mergeCell ref="A12:D12"/>
    <mergeCell ref="A2:F2"/>
    <mergeCell ref="A4:A10"/>
    <mergeCell ref="B4:C5"/>
    <mergeCell ref="H4:I4"/>
    <mergeCell ref="J4:K4"/>
    <mergeCell ref="A3:D3"/>
  </mergeCells>
  <conditionalFormatting sqref="H3">
    <cfRule type="iconSet" priority="9">
      <iconSet reverse="1">
        <cfvo type="percent" val="0"/>
        <cfvo type="num" val="10"/>
        <cfvo type="num" val="20"/>
      </iconSet>
    </cfRule>
  </conditionalFormatting>
  <conditionalFormatting sqref="H21">
    <cfRule type="iconSet" priority="8">
      <iconSet reverse="1">
        <cfvo type="percent" val="0"/>
        <cfvo type="num" val="10"/>
        <cfvo type="num" val="20"/>
      </iconSet>
    </cfRule>
  </conditionalFormatting>
  <conditionalFormatting sqref="H30">
    <cfRule type="iconSet" priority="7">
      <iconSet reverse="1">
        <cfvo type="percent" val="0"/>
        <cfvo type="num" val="10"/>
        <cfvo type="num" val="20"/>
      </iconSet>
    </cfRule>
  </conditionalFormatting>
  <conditionalFormatting sqref="H39">
    <cfRule type="iconSet" priority="6">
      <iconSet reverse="1">
        <cfvo type="percent" val="0"/>
        <cfvo type="num" val="10"/>
        <cfvo type="num" val="20"/>
      </iconSet>
    </cfRule>
  </conditionalFormatting>
  <conditionalFormatting sqref="H48">
    <cfRule type="iconSet" priority="5">
      <iconSet reverse="1">
        <cfvo type="percent" val="0"/>
        <cfvo type="num" val="10"/>
        <cfvo type="num" val="20"/>
      </iconSet>
    </cfRule>
  </conditionalFormatting>
  <conditionalFormatting sqref="H12">
    <cfRule type="iconSet" priority="4">
      <iconSet reverse="1">
        <cfvo type="percent" val="0"/>
        <cfvo type="num" val="10"/>
        <cfvo type="num" val="20"/>
      </iconSet>
    </cfRule>
  </conditionalFormatting>
  <conditionalFormatting sqref="H57">
    <cfRule type="iconSet" priority="3">
      <iconSet reverse="1">
        <cfvo type="percent" val="0"/>
        <cfvo type="num" val="10"/>
        <cfvo type="num" val="20"/>
      </iconSet>
    </cfRule>
  </conditionalFormatting>
  <conditionalFormatting sqref="H66">
    <cfRule type="iconSet" priority="2">
      <iconSet reverse="1">
        <cfvo type="percent" val="0"/>
        <cfvo type="num" val="10"/>
        <cfvo type="num" val="20"/>
      </iconSet>
    </cfRule>
  </conditionalFormatting>
  <pageMargins left="0.23622047244094491" right="0.23622047244094491" top="0.15748031496062992" bottom="0" header="0.31496062992125984" footer="0.31496062992125984"/>
  <pageSetup paperSize="8" scale="64" fitToHeight="0" orientation="landscape" r:id="rId1"/>
  <rowBreaks count="2" manualBreakCount="2">
    <brk id="28" max="16383" man="1"/>
    <brk id="55" max="16383" man="1"/>
  </rowBreaks>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Risikoverzeichnis!$A$122:$A$131</xm:f>
          </x14:formula1>
          <xm:sqref>E6:E10 E15:E19 E24:E28 E33:E37 E42:E46 E51:E55 E60:E64 E69:E73</xm:sqref>
        </x14:dataValidation>
        <x14:dataValidation type="list" showInputMessage="1" showErrorMessage="1">
          <x14:formula1>
            <xm:f>Risikobereiche!$D$2:$D$4</xm:f>
          </x14:formula1>
          <xm:sqref>G69:G73 G60:G64 G51:G55 G42:G46 G33:G37 G24:G28 G15:G19 G6:G10</xm:sqref>
        </x14:dataValidation>
        <x14:dataValidation type="list" showInputMessage="1" showErrorMessage="1">
          <x14:formula1>
            <xm:f>Maßnahmen!$A$9:$A$27</xm:f>
          </x14:formula1>
          <xm:sqref>H6:H10 H15:H19 H24:H28 H33:H37 H42:H46 H51:H55 H60:H64 H69:H73</xm:sqref>
        </x14:dataValidation>
        <x14:dataValidation type="list" showInputMessage="1" showErrorMessage="1">
          <x14:formula1>
            <xm:f>Maßnahmen!$C$9:$C$27</xm:f>
          </x14:formula1>
          <xm:sqref>I69:I73 I60:I64 I51:I55 I42:I46 I33:I37 I24:I28 I15:I19 I6:I10</xm:sqref>
        </x14:dataValidation>
        <x14:dataValidation type="list" showInputMessage="1" showErrorMessage="1">
          <x14:formula1>
            <xm:f>Maßnahmen!$E$9:$E$14</xm:f>
          </x14:formula1>
          <xm:sqref>J6:J10 J15:J19 J24:J28 J33:J37 J42:J46 J51:J55 J60:J64 J69:J73</xm:sqref>
        </x14:dataValidation>
        <x14:dataValidation type="list" showInputMessage="1" showErrorMessage="1">
          <x14:formula1>
            <xm:f>Maßnahmen!$G$9:$G$14</xm:f>
          </x14:formula1>
          <xm:sqref>K69:K73 K60:K64 K51:K55 K42:K46 K33:K37 K24:K28 K15:K19 K6:K10</xm:sqref>
        </x14:dataValidation>
      </x14:dataValidations>
    </ext>
  </extLst>
</worksheet>
</file>

<file path=xl/worksheets/sheet12.xml><?xml version="1.0" encoding="utf-8"?>
<worksheet xmlns="http://schemas.openxmlformats.org/spreadsheetml/2006/main" xmlns:r="http://schemas.openxmlformats.org/officeDocument/2006/relationships">
  <sheetPr>
    <tabColor rgb="FFFF0000"/>
    <pageSetUpPr fitToPage="1"/>
  </sheetPr>
  <dimension ref="A1:O20"/>
  <sheetViews>
    <sheetView zoomScale="75" zoomScaleNormal="75" zoomScaleSheetLayoutView="70" zoomScalePageLayoutView="90" workbookViewId="0">
      <pane ySplit="2" topLeftCell="A3" activePane="bottomLeft" state="frozen"/>
      <selection activeCell="A3" sqref="A3:D3"/>
      <selection pane="bottomLeft" activeCell="E6" sqref="E6"/>
    </sheetView>
  </sheetViews>
  <sheetFormatPr defaultColWidth="9.14062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84" customWidth="1"/>
    <col min="9" max="12" width="20.7109375" style="4" customWidth="1"/>
    <col min="13" max="13" width="19.28515625" style="4" customWidth="1"/>
    <col min="14" max="14" width="22" style="4" customWidth="1"/>
    <col min="15" max="15" width="3.28515625" style="47" customWidth="1"/>
    <col min="16" max="16384" width="9.140625" style="4"/>
  </cols>
  <sheetData>
    <row r="1" spans="1:15" s="47" customFormat="1" ht="18" customHeight="1">
      <c r="A1" s="176" t="s">
        <v>795</v>
      </c>
      <c r="B1" s="26"/>
      <c r="C1" s="26"/>
      <c r="D1" s="26"/>
      <c r="E1" s="26"/>
      <c r="F1" s="26"/>
      <c r="G1" s="41"/>
      <c r="H1" s="210"/>
      <c r="I1" s="41"/>
      <c r="J1" s="41"/>
      <c r="K1" s="41"/>
      <c r="L1" s="41"/>
      <c r="M1" s="41"/>
      <c r="N1" s="41"/>
      <c r="O1" s="41"/>
    </row>
    <row r="2" spans="1:15" s="50" customFormat="1" ht="36.950000000000003" customHeight="1">
      <c r="A2" s="373" t="str">
        <f>Risikobereiche!A86</f>
        <v>F) Lösung eines Rechtsstreites</v>
      </c>
      <c r="B2" s="373"/>
      <c r="C2" s="373"/>
      <c r="D2" s="373"/>
      <c r="E2" s="373"/>
      <c r="F2" s="373"/>
      <c r="G2" s="49" t="s">
        <v>343</v>
      </c>
      <c r="H2" s="211"/>
      <c r="I2" s="42"/>
      <c r="J2" s="42"/>
      <c r="K2" s="42"/>
      <c r="L2" s="42"/>
      <c r="M2" s="42"/>
      <c r="N2" s="42"/>
      <c r="O2" s="41"/>
    </row>
    <row r="3" spans="1:15" ht="34.5" customHeight="1">
      <c r="A3" s="340" t="str">
        <f>Risikobereiche!A88</f>
        <v>C.2.6.1 Verwaltung der Verfahren für die alternative Streitbeilegung</v>
      </c>
      <c r="B3" s="341"/>
      <c r="C3" s="341"/>
      <c r="D3" s="341"/>
      <c r="E3" s="213"/>
      <c r="F3" s="51"/>
      <c r="G3" s="52" t="str">
        <f>IF(B6=0,"--",IF(C6&lt;10,"Gering",IF(C6&lt;18,"Medio",IF(C6&lt;25.1,"Alto",""))))</f>
        <v>Gering</v>
      </c>
      <c r="H3" s="198">
        <f>C6</f>
        <v>4.5</v>
      </c>
      <c r="I3" s="33"/>
      <c r="J3" s="33"/>
      <c r="K3" s="33"/>
      <c r="L3" s="33"/>
      <c r="M3" s="33"/>
      <c r="N3" s="33"/>
      <c r="O3" s="41"/>
    </row>
    <row r="4" spans="1:15" ht="51" customHeight="1" outlineLevel="1">
      <c r="A4" s="342" t="str">
        <f>A3</f>
        <v>C.2.6.1 Verwaltung der Verfahren für die alternative Streitbeilegung</v>
      </c>
      <c r="B4" s="345" t="s">
        <v>325</v>
      </c>
      <c r="C4" s="346"/>
      <c r="D4" s="164" t="s">
        <v>751</v>
      </c>
      <c r="E4" s="17" t="s">
        <v>549</v>
      </c>
      <c r="F4" s="164" t="s">
        <v>548</v>
      </c>
      <c r="G4" s="269" t="s">
        <v>338</v>
      </c>
      <c r="H4" s="349" t="s">
        <v>342</v>
      </c>
      <c r="I4" s="336"/>
      <c r="J4" s="336" t="s">
        <v>348</v>
      </c>
      <c r="K4" s="336"/>
      <c r="L4" s="358" t="s">
        <v>350</v>
      </c>
      <c r="M4" s="358" t="s">
        <v>464</v>
      </c>
      <c r="N4" s="336" t="s">
        <v>465</v>
      </c>
      <c r="O4" s="41"/>
    </row>
    <row r="5" spans="1:15" ht="20.100000000000001" customHeight="1" outlineLevel="1">
      <c r="A5" s="343"/>
      <c r="B5" s="347"/>
      <c r="C5" s="348"/>
      <c r="D5" s="31" t="s">
        <v>752</v>
      </c>
      <c r="E5" s="31" t="s">
        <v>339</v>
      </c>
      <c r="F5" s="31" t="s">
        <v>340</v>
      </c>
      <c r="G5" s="31" t="s">
        <v>339</v>
      </c>
      <c r="H5" s="205" t="s">
        <v>458</v>
      </c>
      <c r="I5" s="43" t="s">
        <v>459</v>
      </c>
      <c r="J5" s="43" t="s">
        <v>458</v>
      </c>
      <c r="K5" s="43" t="s">
        <v>459</v>
      </c>
      <c r="L5" s="354"/>
      <c r="M5" s="354"/>
      <c r="N5" s="336"/>
      <c r="O5" s="41"/>
    </row>
    <row r="6" spans="1:15" ht="114.75" outlineLevel="1">
      <c r="A6" s="343"/>
      <c r="B6" s="189" t="s">
        <v>550</v>
      </c>
      <c r="C6" s="337">
        <f>B7*B10</f>
        <v>4.5</v>
      </c>
      <c r="D6" s="53" t="s">
        <v>872</v>
      </c>
      <c r="E6" s="53" t="s">
        <v>418</v>
      </c>
      <c r="F6" s="53" t="str">
        <f>VLOOKUP(E6,Risikoverzeichnis!$A$134:$B$145,2,FALSE)</f>
        <v>CR.3 Interessenskonflikt</v>
      </c>
      <c r="G6" s="53" t="s">
        <v>336</v>
      </c>
      <c r="H6" s="157" t="s">
        <v>446</v>
      </c>
      <c r="I6" s="53" t="s">
        <v>457</v>
      </c>
      <c r="J6" s="53"/>
      <c r="K6" s="53" t="s">
        <v>462</v>
      </c>
      <c r="L6" s="254" t="s">
        <v>584</v>
      </c>
      <c r="M6" s="53" t="s">
        <v>595</v>
      </c>
      <c r="N6" s="11" t="s">
        <v>532</v>
      </c>
      <c r="O6" s="41"/>
    </row>
    <row r="7" spans="1:15" ht="165.75" outlineLevel="1">
      <c r="A7" s="343"/>
      <c r="B7" s="190">
        <f>SUM(F!B6:C47)/6</f>
        <v>2</v>
      </c>
      <c r="C7" s="338"/>
      <c r="D7" s="53" t="s">
        <v>786</v>
      </c>
      <c r="E7" s="53" t="s">
        <v>423</v>
      </c>
      <c r="F7" s="53" t="str">
        <f>VLOOKUP(E7,Risikoverzeichnis!$A$134:$B$145,2,FALSE)</f>
        <v>CR.6 Missbrauch der Ermessensfreiheit</v>
      </c>
      <c r="G7" s="53" t="s">
        <v>335</v>
      </c>
      <c r="H7" s="157" t="s">
        <v>443</v>
      </c>
      <c r="I7" s="53" t="s">
        <v>455</v>
      </c>
      <c r="J7" s="264" t="s">
        <v>442</v>
      </c>
      <c r="K7" s="53" t="s">
        <v>460</v>
      </c>
      <c r="L7" s="53" t="s">
        <v>584</v>
      </c>
      <c r="M7" s="157" t="s">
        <v>596</v>
      </c>
      <c r="N7" s="101" t="s">
        <v>507</v>
      </c>
      <c r="O7" s="41"/>
    </row>
    <row r="8" spans="1:15" ht="165.75" outlineLevel="1">
      <c r="A8" s="343"/>
      <c r="B8" s="192"/>
      <c r="C8" s="338"/>
      <c r="D8" s="53" t="s">
        <v>787</v>
      </c>
      <c r="E8" s="53" t="s">
        <v>391</v>
      </c>
      <c r="F8" s="53" t="str">
        <f>VLOOKUP(E8,Risikoverzeichnis!$A$134:$B$145,2,FALSE)</f>
        <v>CR.5 Umgehung der vorgesehenen Prozeduren bzw. der Kontrollen</v>
      </c>
      <c r="G8" s="53" t="s">
        <v>335</v>
      </c>
      <c r="H8" s="157" t="s">
        <v>447</v>
      </c>
      <c r="I8" s="53" t="s">
        <v>455</v>
      </c>
      <c r="J8" s="53" t="s">
        <v>440</v>
      </c>
      <c r="K8" s="53" t="s">
        <v>462</v>
      </c>
      <c r="L8" s="53" t="s">
        <v>584</v>
      </c>
      <c r="M8" s="157" t="s">
        <v>597</v>
      </c>
      <c r="N8" s="11" t="s">
        <v>533</v>
      </c>
      <c r="O8" s="41"/>
    </row>
    <row r="9" spans="1:15" ht="18" customHeight="1" outlineLevel="1">
      <c r="A9" s="343"/>
      <c r="B9" s="192" t="s">
        <v>327</v>
      </c>
      <c r="C9" s="338"/>
      <c r="D9" s="53"/>
      <c r="E9" s="53"/>
      <c r="F9" s="53"/>
      <c r="G9" s="53"/>
      <c r="H9" s="157"/>
      <c r="I9" s="53"/>
      <c r="J9" s="53"/>
      <c r="K9" s="53"/>
      <c r="L9" s="157"/>
      <c r="M9" s="157"/>
      <c r="N9" s="11"/>
      <c r="O9" s="41"/>
    </row>
    <row r="10" spans="1:15" ht="18" customHeight="1" outlineLevel="1">
      <c r="A10" s="344"/>
      <c r="B10" s="191">
        <f>SUM(F!E6:E34)/4</f>
        <v>2.25</v>
      </c>
      <c r="C10" s="339"/>
      <c r="D10" s="53"/>
      <c r="E10" s="53"/>
      <c r="F10" s="53"/>
      <c r="G10" s="53"/>
      <c r="H10" s="157"/>
      <c r="I10" s="53"/>
      <c r="J10" s="53"/>
      <c r="K10" s="53"/>
      <c r="L10" s="157"/>
      <c r="M10" s="157"/>
      <c r="N10" s="11"/>
      <c r="O10" s="41"/>
    </row>
    <row r="11" spans="1:15">
      <c r="A11" s="33"/>
      <c r="B11" s="33"/>
      <c r="C11" s="33"/>
      <c r="D11" s="33"/>
      <c r="E11" s="33"/>
      <c r="F11" s="33"/>
      <c r="G11" s="33"/>
      <c r="H11" s="212"/>
      <c r="I11" s="33"/>
      <c r="J11" s="33"/>
      <c r="K11" s="33"/>
      <c r="L11" s="33"/>
      <c r="M11" s="33"/>
      <c r="N11" s="33"/>
      <c r="O11" s="41"/>
    </row>
    <row r="12" spans="1:15" ht="51" customHeight="1">
      <c r="A12" s="340" t="str">
        <f>Risikobereiche!A89</f>
        <v>C.2.6.2. Verwaltung des Schiedsgerichtes</v>
      </c>
      <c r="B12" s="341"/>
      <c r="C12" s="341"/>
      <c r="D12" s="341"/>
      <c r="E12" s="213"/>
      <c r="F12" s="51"/>
      <c r="G12" s="52" t="str">
        <f>IF(B15=0,"--",IF(C15&lt;10,"Gering",IF(C15&lt;18,"Medio",IF(C15&lt;25.1,"Alto",""))))</f>
        <v>Gering</v>
      </c>
      <c r="H12" s="198">
        <f>C15</f>
        <v>4.125</v>
      </c>
      <c r="I12" s="33"/>
      <c r="J12" s="33"/>
      <c r="K12" s="33"/>
      <c r="L12" s="33"/>
      <c r="M12" s="33"/>
      <c r="N12" s="33"/>
      <c r="O12" s="41"/>
    </row>
    <row r="13" spans="1:15" ht="51" customHeight="1" outlineLevel="1">
      <c r="A13" s="342" t="str">
        <f>A12</f>
        <v>C.2.6.2. Verwaltung des Schiedsgerichtes</v>
      </c>
      <c r="B13" s="345" t="s">
        <v>325</v>
      </c>
      <c r="C13" s="346"/>
      <c r="D13" s="164" t="s">
        <v>751</v>
      </c>
      <c r="E13" s="17" t="s">
        <v>549</v>
      </c>
      <c r="F13" s="164" t="s">
        <v>548</v>
      </c>
      <c r="G13" s="269" t="s">
        <v>338</v>
      </c>
      <c r="H13" s="349" t="s">
        <v>342</v>
      </c>
      <c r="I13" s="336"/>
      <c r="J13" s="336" t="s">
        <v>346</v>
      </c>
      <c r="K13" s="336"/>
      <c r="L13" s="358" t="s">
        <v>350</v>
      </c>
      <c r="M13" s="358" t="s">
        <v>464</v>
      </c>
      <c r="N13" s="336" t="s">
        <v>465</v>
      </c>
      <c r="O13" s="41"/>
    </row>
    <row r="14" spans="1:15" ht="20.100000000000001" customHeight="1" outlineLevel="1">
      <c r="A14" s="343"/>
      <c r="B14" s="347"/>
      <c r="C14" s="348"/>
      <c r="D14" s="31" t="s">
        <v>752</v>
      </c>
      <c r="E14" s="31" t="s">
        <v>339</v>
      </c>
      <c r="F14" s="31" t="s">
        <v>340</v>
      </c>
      <c r="G14" s="31" t="s">
        <v>339</v>
      </c>
      <c r="H14" s="205" t="s">
        <v>458</v>
      </c>
      <c r="I14" s="43" t="s">
        <v>459</v>
      </c>
      <c r="J14" s="43" t="s">
        <v>458</v>
      </c>
      <c r="K14" s="43" t="s">
        <v>459</v>
      </c>
      <c r="L14" s="354"/>
      <c r="M14" s="354"/>
      <c r="N14" s="336"/>
      <c r="O14" s="41"/>
    </row>
    <row r="15" spans="1:15" ht="97.5" customHeight="1" outlineLevel="1">
      <c r="A15" s="343"/>
      <c r="B15" s="189" t="s">
        <v>550</v>
      </c>
      <c r="C15" s="337">
        <f>B16*B19</f>
        <v>4.125</v>
      </c>
      <c r="D15" s="53" t="s">
        <v>788</v>
      </c>
      <c r="E15" s="53" t="s">
        <v>424</v>
      </c>
      <c r="F15" s="53" t="str">
        <f>VLOOKUP(E15,Risikoverzeichnis!$A$134:$B$145,2,FALSE)</f>
        <v>CR.4 Manipulation bzw. rechtswidrige Benutzung der Informationen/der Unterlagen</v>
      </c>
      <c r="G15" s="53" t="s">
        <v>335</v>
      </c>
      <c r="H15" s="157" t="s">
        <v>443</v>
      </c>
      <c r="I15" s="53" t="s">
        <v>594</v>
      </c>
      <c r="J15" s="53" t="s">
        <v>439</v>
      </c>
      <c r="K15" s="53" t="s">
        <v>590</v>
      </c>
      <c r="L15" s="53" t="s">
        <v>584</v>
      </c>
      <c r="M15" s="53" t="s">
        <v>598</v>
      </c>
      <c r="N15" s="11" t="s">
        <v>534</v>
      </c>
      <c r="O15" s="41"/>
    </row>
    <row r="16" spans="1:15" ht="102" outlineLevel="1">
      <c r="A16" s="343"/>
      <c r="B16" s="190">
        <f>SUM(F!B54:B96)/6</f>
        <v>1.8333333333333333</v>
      </c>
      <c r="C16" s="338"/>
      <c r="D16" s="53" t="s">
        <v>789</v>
      </c>
      <c r="E16" s="53" t="s">
        <v>397</v>
      </c>
      <c r="F16" s="53" t="str">
        <f>VLOOKUP(E16,Risikoverzeichnis!$A$134:$B$145,2,FALSE)</f>
        <v>CR.3 Interessenskonflikt</v>
      </c>
      <c r="G16" s="53" t="s">
        <v>335</v>
      </c>
      <c r="H16" s="157" t="s">
        <v>444</v>
      </c>
      <c r="I16" s="53" t="s">
        <v>594</v>
      </c>
      <c r="J16" s="264" t="s">
        <v>442</v>
      </c>
      <c r="K16" s="53"/>
      <c r="L16" s="53" t="s">
        <v>584</v>
      </c>
      <c r="M16" s="53" t="s">
        <v>581</v>
      </c>
      <c r="N16" s="11" t="s">
        <v>539</v>
      </c>
      <c r="O16" s="41"/>
    </row>
    <row r="17" spans="1:15" ht="50.25" customHeight="1" outlineLevel="1">
      <c r="A17" s="343"/>
      <c r="B17" s="192"/>
      <c r="C17" s="338"/>
      <c r="D17" s="53" t="s">
        <v>790</v>
      </c>
      <c r="E17" s="53" t="s">
        <v>391</v>
      </c>
      <c r="F17" s="53" t="str">
        <f>VLOOKUP(E17,Risikoverzeichnis!$A$134:$B$145,2,FALSE)</f>
        <v>CR.5 Umgehung der vorgesehenen Prozeduren bzw. der Kontrollen</v>
      </c>
      <c r="G17" s="53" t="s">
        <v>335</v>
      </c>
      <c r="H17" s="157" t="s">
        <v>447</v>
      </c>
      <c r="I17" s="53" t="s">
        <v>453</v>
      </c>
      <c r="J17" s="53" t="s">
        <v>440</v>
      </c>
      <c r="K17" s="53" t="s">
        <v>462</v>
      </c>
      <c r="L17" s="53" t="s">
        <v>584</v>
      </c>
      <c r="M17" s="53" t="s">
        <v>599</v>
      </c>
      <c r="N17" s="11" t="s">
        <v>535</v>
      </c>
      <c r="O17" s="41"/>
    </row>
    <row r="18" spans="1:15" ht="18" customHeight="1" outlineLevel="1">
      <c r="A18" s="343"/>
      <c r="B18" s="192" t="s">
        <v>327</v>
      </c>
      <c r="C18" s="338"/>
      <c r="D18" s="53"/>
      <c r="E18" s="53"/>
      <c r="F18" s="53"/>
      <c r="G18" s="53"/>
      <c r="H18" s="157"/>
      <c r="I18" s="53"/>
      <c r="J18" s="53"/>
      <c r="K18" s="53"/>
      <c r="L18" s="53"/>
      <c r="M18" s="53"/>
      <c r="N18" s="11"/>
      <c r="O18" s="41"/>
    </row>
    <row r="19" spans="1:15" ht="18" customHeight="1" outlineLevel="1">
      <c r="A19" s="344"/>
      <c r="B19" s="191">
        <f>SUM(F!E54:E82)/4</f>
        <v>2.25</v>
      </c>
      <c r="C19" s="339"/>
      <c r="D19" s="53"/>
      <c r="E19" s="53"/>
      <c r="F19" s="53"/>
      <c r="G19" s="53"/>
      <c r="H19" s="157"/>
      <c r="I19" s="53"/>
      <c r="J19" s="53"/>
      <c r="K19" s="53"/>
      <c r="L19" s="53"/>
      <c r="M19" s="53"/>
      <c r="N19" s="11"/>
      <c r="O19" s="41"/>
    </row>
    <row r="20" spans="1:15">
      <c r="A20" s="33"/>
      <c r="B20" s="33"/>
      <c r="C20" s="33"/>
      <c r="D20" s="33"/>
      <c r="E20" s="33"/>
      <c r="F20" s="33"/>
      <c r="G20" s="33"/>
      <c r="H20" s="212"/>
      <c r="I20" s="33"/>
      <c r="J20" s="33"/>
      <c r="K20" s="33"/>
      <c r="L20" s="33"/>
      <c r="M20" s="33"/>
      <c r="N20" s="33"/>
      <c r="O20" s="41"/>
    </row>
  </sheetData>
  <mergeCells count="19">
    <mergeCell ref="M13:M14"/>
    <mergeCell ref="N13:N14"/>
    <mergeCell ref="C15:C19"/>
    <mergeCell ref="L4:L5"/>
    <mergeCell ref="M4:M5"/>
    <mergeCell ref="N4:N5"/>
    <mergeCell ref="C6:C10"/>
    <mergeCell ref="A12:D12"/>
    <mergeCell ref="A13:A19"/>
    <mergeCell ref="B13:C14"/>
    <mergeCell ref="H13:I13"/>
    <mergeCell ref="J13:K13"/>
    <mergeCell ref="L13:L14"/>
    <mergeCell ref="J4:K4"/>
    <mergeCell ref="A2:F2"/>
    <mergeCell ref="A3:D3"/>
    <mergeCell ref="A4:A10"/>
    <mergeCell ref="B4:C5"/>
    <mergeCell ref="H4:I4"/>
  </mergeCells>
  <conditionalFormatting sqref="H3">
    <cfRule type="iconSet" priority="8">
      <iconSet reverse="1">
        <cfvo type="percent" val="0"/>
        <cfvo type="num" val="10"/>
        <cfvo type="num" val="20"/>
      </iconSet>
    </cfRule>
  </conditionalFormatting>
  <conditionalFormatting sqref="H12">
    <cfRule type="iconSet" priority="3">
      <iconSet reverse="1">
        <cfvo type="percent" val="0"/>
        <cfvo type="num" val="10"/>
        <cfvo type="num" val="20"/>
      </iconSet>
    </cfRule>
  </conditionalFormatting>
  <pageMargins left="0.23622047244094491" right="0.23622047244094491" top="0.15748031496062992" bottom="0" header="0.31496062992125984" footer="0.31496062992125984"/>
  <pageSetup paperSize="8" scale="64" fitToHeight="0" orientation="landscape" r:id="rId1"/>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Risikoverzeichnis!$A$134:$A$145</xm:f>
          </x14:formula1>
          <xm:sqref>E6:E8 E15:E17</xm:sqref>
        </x14:dataValidation>
        <x14:dataValidation type="list" showInputMessage="1" showErrorMessage="1">
          <x14:formula1>
            <xm:f>Risikobereiche!$D$2:$D$4</xm:f>
          </x14:formula1>
          <xm:sqref>G15:G17 G6:G8</xm:sqref>
        </x14:dataValidation>
        <x14:dataValidation type="list" showInputMessage="1" showErrorMessage="1">
          <x14:formula1>
            <xm:f>Maßnahmen!$A$9:$A$27</xm:f>
          </x14:formula1>
          <xm:sqref>H6:H8 H15:H17</xm:sqref>
        </x14:dataValidation>
        <x14:dataValidation type="list" showInputMessage="1" showErrorMessage="1">
          <x14:formula1>
            <xm:f>Maßnahmen!$C$9:$C$27</xm:f>
          </x14:formula1>
          <xm:sqref>I15:I17 I6:I8</xm:sqref>
        </x14:dataValidation>
        <x14:dataValidation type="list" showInputMessage="1" showErrorMessage="1">
          <x14:formula1>
            <xm:f>Maßnahmen!$E$9:$E$14</xm:f>
          </x14:formula1>
          <xm:sqref>J6:J8 J15:J17</xm:sqref>
        </x14:dataValidation>
        <x14:dataValidation type="list" showInputMessage="1" showErrorMessage="1">
          <x14:formula1>
            <xm:f>Maßnahmen!$G$9:$G$14</xm:f>
          </x14:formula1>
          <xm:sqref>K15:K17 K6:K8</xm:sqref>
        </x14:dataValidation>
      </x14:dataValidations>
    </ext>
  </extLst>
</worksheet>
</file>

<file path=xl/worksheets/sheet13.xml><?xml version="1.0" encoding="utf-8"?>
<worksheet xmlns="http://schemas.openxmlformats.org/spreadsheetml/2006/main" xmlns:r="http://schemas.openxmlformats.org/officeDocument/2006/relationships">
  <sheetPr>
    <pageSetUpPr fitToPage="1"/>
  </sheetPr>
  <dimension ref="A1:F289"/>
  <sheetViews>
    <sheetView zoomScale="80" zoomScaleNormal="80" workbookViewId="0">
      <selection activeCell="A243" sqref="A243:B244"/>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100" t="str">
        <f>Risikobereiche!A7</f>
        <v>A.01 Beschaffung von Personal auf begrenzte/unbegrenzte Zeit und Aufstieg des Personals</v>
      </c>
      <c r="B1" s="89"/>
      <c r="C1" s="89"/>
      <c r="D1" s="89"/>
      <c r="E1" s="89"/>
      <c r="F1" s="89"/>
    </row>
    <row r="2" spans="1:6" ht="12.75" customHeight="1">
      <c r="A2" s="374" t="s">
        <v>695</v>
      </c>
      <c r="B2" s="375"/>
      <c r="C2" s="90"/>
      <c r="D2" s="375" t="s">
        <v>696</v>
      </c>
      <c r="E2" s="375"/>
      <c r="F2" s="90"/>
    </row>
    <row r="3" spans="1:6" ht="63.75" customHeight="1" thickBot="1">
      <c r="A3" s="376"/>
      <c r="B3" s="377"/>
      <c r="C3" s="91"/>
      <c r="D3" s="377"/>
      <c r="E3" s="377"/>
      <c r="F3" s="91"/>
    </row>
    <row r="4" spans="1:6">
      <c r="A4" s="70" t="s">
        <v>615</v>
      </c>
      <c r="B4" s="92"/>
      <c r="C4" s="93"/>
      <c r="D4" s="71" t="s">
        <v>616</v>
      </c>
      <c r="E4" s="92"/>
      <c r="F4" s="93"/>
    </row>
    <row r="5" spans="1:6" ht="102">
      <c r="A5" s="18" t="s">
        <v>617</v>
      </c>
      <c r="B5" s="92"/>
      <c r="C5" s="93"/>
      <c r="D5" s="94" t="s">
        <v>618</v>
      </c>
      <c r="E5" s="92"/>
      <c r="F5" s="93"/>
    </row>
    <row r="6" spans="1:6">
      <c r="A6" s="95" t="s">
        <v>619</v>
      </c>
      <c r="B6" s="96"/>
      <c r="C6" s="93"/>
      <c r="D6" s="96" t="s">
        <v>620</v>
      </c>
      <c r="E6" s="96"/>
      <c r="F6" s="93"/>
    </row>
    <row r="7" spans="1:6" ht="25.5">
      <c r="A7" s="95" t="s">
        <v>621</v>
      </c>
      <c r="B7" s="96">
        <v>2</v>
      </c>
      <c r="C7" s="93"/>
      <c r="D7" s="96" t="s">
        <v>622</v>
      </c>
      <c r="E7" s="96">
        <v>2</v>
      </c>
      <c r="F7" s="93"/>
    </row>
    <row r="8" spans="1:6">
      <c r="A8" s="95" t="s">
        <v>623</v>
      </c>
      <c r="B8" s="96"/>
      <c r="C8" s="93"/>
      <c r="D8" s="96" t="s">
        <v>624</v>
      </c>
      <c r="E8" s="96"/>
      <c r="F8" s="93"/>
    </row>
    <row r="9" spans="1:6" ht="25.5">
      <c r="A9" s="95" t="s">
        <v>625</v>
      </c>
      <c r="B9" s="96"/>
      <c r="C9" s="93"/>
      <c r="D9" s="96" t="s">
        <v>626</v>
      </c>
      <c r="E9" s="96"/>
      <c r="F9" s="93"/>
    </row>
    <row r="10" spans="1:6">
      <c r="A10" s="95" t="s">
        <v>627</v>
      </c>
      <c r="B10" s="96"/>
      <c r="C10" s="93"/>
      <c r="D10" s="96" t="s">
        <v>628</v>
      </c>
      <c r="E10" s="96"/>
      <c r="F10" s="93"/>
    </row>
    <row r="11" spans="1:6">
      <c r="A11" s="97"/>
      <c r="B11" s="98"/>
      <c r="C11" s="98"/>
      <c r="D11" s="98"/>
      <c r="E11" s="98"/>
      <c r="F11" s="98"/>
    </row>
    <row r="12" spans="1:6">
      <c r="A12" s="71" t="s">
        <v>629</v>
      </c>
      <c r="B12" s="92"/>
      <c r="C12" s="98"/>
      <c r="D12" s="71" t="s">
        <v>630</v>
      </c>
      <c r="E12" s="92"/>
      <c r="F12" s="98"/>
    </row>
    <row r="13" spans="1:6" ht="63.75">
      <c r="A13" s="20" t="s">
        <v>631</v>
      </c>
      <c r="B13" s="92"/>
      <c r="C13" s="98"/>
      <c r="D13" s="20" t="s">
        <v>632</v>
      </c>
      <c r="E13" s="92"/>
      <c r="F13" s="98"/>
    </row>
    <row r="14" spans="1:6">
      <c r="A14" s="72" t="s">
        <v>633</v>
      </c>
      <c r="B14" s="96"/>
      <c r="C14" s="98"/>
      <c r="D14" s="96" t="s">
        <v>634</v>
      </c>
      <c r="E14" s="96">
        <v>1</v>
      </c>
      <c r="F14" s="98"/>
    </row>
    <row r="15" spans="1:6">
      <c r="A15" s="72" t="s">
        <v>635</v>
      </c>
      <c r="B15" s="96"/>
      <c r="C15" s="98"/>
      <c r="D15" s="72" t="s">
        <v>636</v>
      </c>
      <c r="E15" s="96"/>
      <c r="F15" s="98"/>
    </row>
    <row r="16" spans="1:6">
      <c r="A16" s="72" t="s">
        <v>637</v>
      </c>
      <c r="B16" s="96"/>
      <c r="C16" s="98"/>
      <c r="D16" s="96"/>
      <c r="E16" s="96"/>
      <c r="F16" s="98"/>
    </row>
    <row r="17" spans="1:6">
      <c r="A17" s="72" t="s">
        <v>638</v>
      </c>
      <c r="B17" s="96"/>
      <c r="C17" s="98"/>
      <c r="D17" s="96"/>
      <c r="E17" s="96"/>
      <c r="F17" s="98"/>
    </row>
    <row r="18" spans="1:6">
      <c r="A18" s="96" t="s">
        <v>639</v>
      </c>
      <c r="B18" s="96">
        <v>5</v>
      </c>
      <c r="C18" s="98"/>
      <c r="E18" s="96"/>
      <c r="F18" s="98"/>
    </row>
    <row r="19" spans="1:6">
      <c r="A19" s="98"/>
      <c r="B19" s="98"/>
      <c r="C19" s="98"/>
      <c r="D19" s="98"/>
      <c r="E19" s="98"/>
      <c r="F19" s="98"/>
    </row>
    <row r="20" spans="1:6">
      <c r="A20" s="71" t="s">
        <v>640</v>
      </c>
      <c r="B20" s="92"/>
      <c r="C20" s="98"/>
      <c r="D20" s="71" t="s">
        <v>641</v>
      </c>
      <c r="E20" s="92"/>
      <c r="F20" s="98"/>
    </row>
    <row r="21" spans="1:6" ht="38.25">
      <c r="A21" s="20" t="s">
        <v>642</v>
      </c>
      <c r="B21" s="92"/>
      <c r="C21" s="98"/>
      <c r="D21" s="20" t="s">
        <v>643</v>
      </c>
      <c r="E21" s="92"/>
      <c r="F21" s="98"/>
    </row>
    <row r="22" spans="1:6">
      <c r="A22" s="96" t="s">
        <v>644</v>
      </c>
      <c r="B22" s="96">
        <v>1</v>
      </c>
      <c r="C22" s="98"/>
      <c r="D22" s="96" t="s">
        <v>634</v>
      </c>
      <c r="E22" s="96">
        <v>1</v>
      </c>
      <c r="F22" s="98"/>
    </row>
    <row r="23" spans="1:6">
      <c r="A23" s="218" t="s">
        <v>645</v>
      </c>
      <c r="B23" s="96"/>
      <c r="C23" s="98"/>
      <c r="D23" s="272" t="s">
        <v>646</v>
      </c>
      <c r="E23" s="96"/>
      <c r="F23" s="98"/>
    </row>
    <row r="24" spans="1:6">
      <c r="A24" s="96" t="s">
        <v>647</v>
      </c>
      <c r="B24" s="96"/>
      <c r="C24" s="98"/>
      <c r="D24" s="272" t="s">
        <v>648</v>
      </c>
      <c r="E24" s="96"/>
      <c r="F24" s="98"/>
    </row>
    <row r="25" spans="1:6">
      <c r="A25" s="218" t="s">
        <v>649</v>
      </c>
      <c r="B25" s="96"/>
      <c r="C25" s="98"/>
      <c r="D25" s="272" t="s">
        <v>650</v>
      </c>
      <c r="E25" s="96"/>
      <c r="F25" s="98"/>
    </row>
    <row r="26" spans="1:6">
      <c r="A26" s="96" t="s">
        <v>651</v>
      </c>
      <c r="B26" s="96"/>
      <c r="C26" s="98"/>
      <c r="D26" s="272" t="s">
        <v>652</v>
      </c>
      <c r="E26" s="99"/>
      <c r="F26" s="98"/>
    </row>
    <row r="27" spans="1:6">
      <c r="A27" s="98"/>
      <c r="B27" s="98"/>
      <c r="C27" s="98"/>
      <c r="D27" s="98"/>
      <c r="E27" s="98"/>
      <c r="F27" s="98"/>
    </row>
    <row r="28" spans="1:6">
      <c r="A28" s="71" t="s">
        <v>653</v>
      </c>
      <c r="B28" s="92"/>
      <c r="C28" s="98"/>
      <c r="D28" s="71" t="s">
        <v>654</v>
      </c>
      <c r="E28" s="92"/>
      <c r="F28" s="98"/>
    </row>
    <row r="29" spans="1:6" ht="51">
      <c r="A29" s="20" t="s">
        <v>655</v>
      </c>
      <c r="B29" s="92"/>
      <c r="C29" s="98"/>
      <c r="D29" s="20" t="s">
        <v>656</v>
      </c>
      <c r="E29" s="92"/>
      <c r="F29" s="98"/>
    </row>
    <row r="30" spans="1:6">
      <c r="A30" s="96" t="s">
        <v>657</v>
      </c>
      <c r="B30" s="96"/>
      <c r="C30" s="98"/>
      <c r="D30" s="96" t="s">
        <v>658</v>
      </c>
      <c r="E30" s="96">
        <v>1</v>
      </c>
      <c r="F30" s="98"/>
    </row>
    <row r="31" spans="1:6" ht="25.5">
      <c r="A31" s="273" t="s">
        <v>659</v>
      </c>
      <c r="B31" s="96"/>
      <c r="C31" s="98"/>
      <c r="D31" s="96" t="s">
        <v>660</v>
      </c>
      <c r="E31" s="96"/>
      <c r="F31" s="98"/>
    </row>
    <row r="32" spans="1:6" ht="25.5">
      <c r="A32" s="273" t="s">
        <v>661</v>
      </c>
      <c r="B32" s="96">
        <v>3</v>
      </c>
      <c r="C32" s="98"/>
      <c r="D32" s="273" t="s">
        <v>662</v>
      </c>
      <c r="E32" s="96"/>
      <c r="F32" s="98"/>
    </row>
    <row r="33" spans="1:6" ht="25.5">
      <c r="A33" s="220" t="s">
        <v>663</v>
      </c>
      <c r="B33" s="96"/>
      <c r="C33" s="98"/>
      <c r="D33" s="272" t="s">
        <v>664</v>
      </c>
      <c r="E33" s="96"/>
      <c r="F33" s="98"/>
    </row>
    <row r="34" spans="1:6" ht="25.5">
      <c r="A34" s="102" t="s">
        <v>665</v>
      </c>
      <c r="B34" s="96"/>
      <c r="C34" s="98"/>
      <c r="D34" s="272" t="s">
        <v>591</v>
      </c>
      <c r="E34" s="96"/>
      <c r="F34" s="98"/>
    </row>
    <row r="35" spans="1:6">
      <c r="A35" s="98"/>
      <c r="B35" s="98"/>
      <c r="C35" s="98"/>
      <c r="D35" s="98"/>
      <c r="E35" s="98"/>
      <c r="F35" s="98"/>
    </row>
    <row r="36" spans="1:6">
      <c r="A36" s="71" t="s">
        <v>666</v>
      </c>
      <c r="B36" s="92"/>
      <c r="C36" s="98"/>
      <c r="D36" s="322"/>
      <c r="E36" s="322"/>
      <c r="F36" s="322"/>
    </row>
    <row r="37" spans="1:6" ht="38.25">
      <c r="A37" s="20" t="s">
        <v>667</v>
      </c>
      <c r="B37" s="92"/>
      <c r="C37" s="98"/>
      <c r="D37" s="322"/>
      <c r="E37" s="322"/>
      <c r="F37" s="322"/>
    </row>
    <row r="38" spans="1:6">
      <c r="A38" s="96" t="s">
        <v>634</v>
      </c>
      <c r="B38" s="96">
        <v>1</v>
      </c>
      <c r="C38" s="98"/>
      <c r="D38" s="322"/>
      <c r="E38" s="322"/>
      <c r="F38" s="322"/>
    </row>
    <row r="39" spans="1:6">
      <c r="A39" s="96" t="s">
        <v>636</v>
      </c>
      <c r="B39" s="96"/>
      <c r="C39" s="98"/>
      <c r="D39" s="322"/>
      <c r="E39" s="322"/>
      <c r="F39" s="322"/>
    </row>
    <row r="40" spans="1:6">
      <c r="A40" s="98"/>
      <c r="B40" s="98"/>
      <c r="C40" s="98"/>
      <c r="D40" s="258"/>
      <c r="E40" s="258"/>
      <c r="F40" s="258"/>
    </row>
    <row r="41" spans="1:6">
      <c r="A41" s="71" t="s">
        <v>668</v>
      </c>
      <c r="B41" s="20"/>
      <c r="C41" s="98"/>
      <c r="D41" s="258"/>
      <c r="E41" s="258"/>
      <c r="F41" s="258"/>
    </row>
    <row r="42" spans="1:6" ht="39" customHeight="1">
      <c r="A42" s="20" t="s">
        <v>669</v>
      </c>
      <c r="B42" s="20"/>
      <c r="C42" s="98"/>
      <c r="D42" s="258"/>
      <c r="E42" s="258"/>
      <c r="F42" s="258"/>
    </row>
    <row r="43" spans="1:6">
      <c r="A43" s="72" t="s">
        <v>670</v>
      </c>
      <c r="B43" s="96"/>
      <c r="C43" s="98"/>
      <c r="D43" s="258"/>
      <c r="E43" s="258"/>
      <c r="F43" s="258"/>
    </row>
    <row r="44" spans="1:6">
      <c r="A44" s="96" t="s">
        <v>671</v>
      </c>
      <c r="B44" s="96">
        <v>2</v>
      </c>
      <c r="C44" s="98"/>
      <c r="D44" s="258"/>
      <c r="E44" s="258"/>
      <c r="F44" s="258"/>
    </row>
    <row r="45" spans="1:6">
      <c r="A45" s="72" t="s">
        <v>672</v>
      </c>
      <c r="B45" s="96"/>
      <c r="C45" s="98"/>
      <c r="D45" s="258"/>
      <c r="E45" s="258"/>
      <c r="F45" s="258"/>
    </row>
    <row r="46" spans="1:6">
      <c r="A46" s="96" t="s">
        <v>673</v>
      </c>
      <c r="B46" s="96"/>
      <c r="C46" s="98"/>
      <c r="D46" s="258"/>
      <c r="E46" s="258"/>
      <c r="F46" s="258"/>
    </row>
    <row r="47" spans="1:6">
      <c r="A47" s="96" t="s">
        <v>674</v>
      </c>
      <c r="B47" s="96"/>
      <c r="C47" s="98"/>
      <c r="D47" s="258"/>
      <c r="E47" s="258"/>
      <c r="F47" s="258"/>
    </row>
    <row r="48" spans="1:6">
      <c r="A48" s="98"/>
      <c r="B48" s="98"/>
      <c r="C48" s="98"/>
      <c r="D48" s="258"/>
      <c r="E48" s="258"/>
      <c r="F48" s="258"/>
    </row>
    <row r="49" spans="1:6" ht="15" thickBot="1">
      <c r="A49" s="100" t="str">
        <f>Risikobereiche!A8</f>
        <v>A.02 Gehaltsentwicklung</v>
      </c>
      <c r="B49" s="89"/>
      <c r="C49" s="89"/>
      <c r="D49" s="89"/>
      <c r="E49" s="89"/>
      <c r="F49" s="89"/>
    </row>
    <row r="50" spans="1:6" ht="12.75" customHeight="1">
      <c r="A50" s="374" t="s">
        <v>695</v>
      </c>
      <c r="B50" s="378"/>
      <c r="C50" s="90"/>
      <c r="D50" s="375" t="s">
        <v>696</v>
      </c>
      <c r="E50" s="378"/>
      <c r="F50" s="90"/>
    </row>
    <row r="51" spans="1:6" ht="56.25" customHeight="1" thickBot="1">
      <c r="A51" s="379"/>
      <c r="B51" s="380"/>
      <c r="C51" s="91"/>
      <c r="D51" s="380"/>
      <c r="E51" s="380"/>
      <c r="F51" s="91"/>
    </row>
    <row r="52" spans="1:6" ht="13.5" customHeight="1">
      <c r="A52" s="70" t="s">
        <v>615</v>
      </c>
      <c r="B52" s="92"/>
      <c r="C52" s="93"/>
      <c r="D52" s="71" t="s">
        <v>616</v>
      </c>
      <c r="E52" s="92"/>
      <c r="F52" s="93"/>
    </row>
    <row r="53" spans="1:6" ht="102">
      <c r="A53" s="18" t="s">
        <v>617</v>
      </c>
      <c r="B53" s="92"/>
      <c r="C53" s="93"/>
      <c r="D53" s="94" t="s">
        <v>618</v>
      </c>
      <c r="E53" s="92"/>
      <c r="F53" s="93"/>
    </row>
    <row r="54" spans="1:6">
      <c r="A54" s="95" t="s">
        <v>619</v>
      </c>
      <c r="B54" s="96"/>
      <c r="C54" s="93"/>
      <c r="D54" s="96" t="s">
        <v>620</v>
      </c>
      <c r="E54" s="96"/>
      <c r="F54" s="93"/>
    </row>
    <row r="55" spans="1:6" ht="25.5">
      <c r="A55" s="95" t="s">
        <v>621</v>
      </c>
      <c r="B55" s="96">
        <v>2</v>
      </c>
      <c r="C55" s="93"/>
      <c r="D55" s="96" t="s">
        <v>622</v>
      </c>
      <c r="E55" s="96">
        <v>2</v>
      </c>
      <c r="F55" s="93"/>
    </row>
    <row r="56" spans="1:6">
      <c r="A56" s="95" t="s">
        <v>623</v>
      </c>
      <c r="B56" s="96"/>
      <c r="C56" s="93"/>
      <c r="D56" s="96" t="s">
        <v>624</v>
      </c>
      <c r="E56" s="96"/>
      <c r="F56" s="93"/>
    </row>
    <row r="57" spans="1:6" ht="25.5">
      <c r="A57" s="95" t="s">
        <v>625</v>
      </c>
      <c r="B57" s="96"/>
      <c r="C57" s="93"/>
      <c r="D57" s="96" t="s">
        <v>626</v>
      </c>
      <c r="E57" s="96"/>
      <c r="F57" s="93"/>
    </row>
    <row r="58" spans="1:6">
      <c r="A58" s="95" t="s">
        <v>627</v>
      </c>
      <c r="B58" s="96"/>
      <c r="C58" s="93"/>
      <c r="D58" s="96" t="s">
        <v>628</v>
      </c>
      <c r="E58" s="96"/>
      <c r="F58" s="93"/>
    </row>
    <row r="59" spans="1:6">
      <c r="A59" s="97"/>
      <c r="B59" s="98"/>
      <c r="C59" s="98"/>
      <c r="D59" s="98"/>
      <c r="E59" s="98"/>
      <c r="F59" s="98"/>
    </row>
    <row r="60" spans="1:6">
      <c r="A60" s="71" t="s">
        <v>629</v>
      </c>
      <c r="B60" s="92"/>
      <c r="C60" s="98"/>
      <c r="D60" s="71" t="s">
        <v>630</v>
      </c>
      <c r="E60" s="92"/>
      <c r="F60" s="98"/>
    </row>
    <row r="61" spans="1:6" ht="63.75">
      <c r="A61" s="20" t="s">
        <v>631</v>
      </c>
      <c r="B61" s="92"/>
      <c r="C61" s="98"/>
      <c r="D61" s="20" t="s">
        <v>632</v>
      </c>
      <c r="E61" s="92"/>
      <c r="F61" s="98"/>
    </row>
    <row r="62" spans="1:6">
      <c r="A62" s="72" t="s">
        <v>633</v>
      </c>
      <c r="B62" s="96"/>
      <c r="C62" s="98"/>
      <c r="D62" s="96" t="s">
        <v>634</v>
      </c>
      <c r="E62" s="96">
        <v>1</v>
      </c>
      <c r="F62" s="98"/>
    </row>
    <row r="63" spans="1:6">
      <c r="A63" s="72" t="s">
        <v>635</v>
      </c>
      <c r="B63" s="96"/>
      <c r="C63" s="98"/>
      <c r="D63" s="72" t="s">
        <v>636</v>
      </c>
      <c r="E63" s="96"/>
      <c r="F63" s="98"/>
    </row>
    <row r="64" spans="1:6" ht="31.5" customHeight="1">
      <c r="A64" s="72" t="s">
        <v>637</v>
      </c>
      <c r="B64" s="96"/>
      <c r="C64" s="98"/>
      <c r="D64" s="96"/>
      <c r="E64" s="96"/>
      <c r="F64" s="98"/>
    </row>
    <row r="65" spans="1:6">
      <c r="A65" s="72" t="s">
        <v>638</v>
      </c>
      <c r="B65" s="96"/>
      <c r="C65" s="98"/>
      <c r="D65" s="96"/>
      <c r="E65" s="96"/>
      <c r="F65" s="98"/>
    </row>
    <row r="66" spans="1:6">
      <c r="A66" s="96" t="s">
        <v>639</v>
      </c>
      <c r="B66" s="96">
        <v>5</v>
      </c>
      <c r="C66" s="98"/>
      <c r="E66" s="96"/>
      <c r="F66" s="98"/>
    </row>
    <row r="67" spans="1:6">
      <c r="A67" s="98"/>
      <c r="B67" s="98"/>
      <c r="C67" s="98"/>
      <c r="D67" s="98"/>
      <c r="E67" s="98"/>
      <c r="F67" s="98"/>
    </row>
    <row r="68" spans="1:6">
      <c r="A68" s="71" t="s">
        <v>640</v>
      </c>
      <c r="B68" s="92"/>
      <c r="C68" s="98"/>
      <c r="D68" s="71" t="s">
        <v>641</v>
      </c>
      <c r="E68" s="92"/>
      <c r="F68" s="98"/>
    </row>
    <row r="69" spans="1:6" ht="38.25">
      <c r="A69" s="20" t="s">
        <v>642</v>
      </c>
      <c r="B69" s="92"/>
      <c r="C69" s="98"/>
      <c r="D69" s="20" t="s">
        <v>643</v>
      </c>
      <c r="E69" s="92"/>
      <c r="F69" s="98"/>
    </row>
    <row r="70" spans="1:6">
      <c r="A70" s="96" t="s">
        <v>644</v>
      </c>
      <c r="B70" s="96">
        <v>1</v>
      </c>
      <c r="C70" s="98"/>
      <c r="D70" s="96" t="s">
        <v>634</v>
      </c>
      <c r="E70" s="96">
        <v>1</v>
      </c>
      <c r="F70" s="98"/>
    </row>
    <row r="71" spans="1:6">
      <c r="A71" s="218" t="s">
        <v>645</v>
      </c>
      <c r="B71" s="96"/>
      <c r="C71" s="98"/>
      <c r="D71" s="272" t="s">
        <v>646</v>
      </c>
      <c r="E71" s="96"/>
      <c r="F71" s="98"/>
    </row>
    <row r="72" spans="1:6">
      <c r="A72" s="96" t="s">
        <v>647</v>
      </c>
      <c r="B72" s="96"/>
      <c r="C72" s="98"/>
      <c r="D72" s="272" t="s">
        <v>648</v>
      </c>
      <c r="E72" s="96"/>
      <c r="F72" s="98"/>
    </row>
    <row r="73" spans="1:6">
      <c r="A73" s="218" t="s">
        <v>649</v>
      </c>
      <c r="B73" s="96"/>
      <c r="C73" s="98"/>
      <c r="D73" s="272" t="s">
        <v>650</v>
      </c>
      <c r="E73" s="96"/>
      <c r="F73" s="98"/>
    </row>
    <row r="74" spans="1:6">
      <c r="A74" s="96" t="s">
        <v>651</v>
      </c>
      <c r="B74" s="96"/>
      <c r="C74" s="98"/>
      <c r="D74" s="272" t="s">
        <v>652</v>
      </c>
      <c r="E74" s="99"/>
      <c r="F74" s="98"/>
    </row>
    <row r="75" spans="1:6">
      <c r="A75" s="98"/>
      <c r="B75" s="98"/>
      <c r="C75" s="98"/>
      <c r="D75" s="98"/>
      <c r="E75" s="98"/>
      <c r="F75" s="98"/>
    </row>
    <row r="76" spans="1:6">
      <c r="A76" s="71" t="s">
        <v>653</v>
      </c>
      <c r="B76" s="92"/>
      <c r="C76" s="98"/>
      <c r="D76" s="71" t="s">
        <v>654</v>
      </c>
      <c r="E76" s="92"/>
      <c r="F76" s="98"/>
    </row>
    <row r="77" spans="1:6" ht="51">
      <c r="A77" s="20" t="s">
        <v>655</v>
      </c>
      <c r="B77" s="92"/>
      <c r="C77" s="98"/>
      <c r="D77" s="20" t="s">
        <v>656</v>
      </c>
      <c r="E77" s="92"/>
      <c r="F77" s="98"/>
    </row>
    <row r="78" spans="1:6">
      <c r="A78" s="96" t="s">
        <v>657</v>
      </c>
      <c r="B78" s="96"/>
      <c r="C78" s="98"/>
      <c r="D78" s="96" t="s">
        <v>658</v>
      </c>
      <c r="E78" s="96">
        <v>1</v>
      </c>
      <c r="F78" s="98"/>
    </row>
    <row r="79" spans="1:6" ht="25.5">
      <c r="A79" s="273" t="s">
        <v>659</v>
      </c>
      <c r="B79" s="96"/>
      <c r="C79" s="98"/>
      <c r="D79" s="96" t="s">
        <v>660</v>
      </c>
      <c r="E79" s="96"/>
      <c r="F79" s="98"/>
    </row>
    <row r="80" spans="1:6" ht="25.5">
      <c r="A80" s="273" t="s">
        <v>661</v>
      </c>
      <c r="B80" s="96">
        <v>3</v>
      </c>
      <c r="C80" s="98"/>
      <c r="D80" s="273" t="s">
        <v>662</v>
      </c>
      <c r="E80" s="96"/>
      <c r="F80" s="98"/>
    </row>
    <row r="81" spans="1:6" ht="25.5">
      <c r="A81" s="220" t="s">
        <v>663</v>
      </c>
      <c r="B81" s="96"/>
      <c r="C81" s="98"/>
      <c r="D81" s="272" t="s">
        <v>664</v>
      </c>
      <c r="E81" s="96"/>
      <c r="F81" s="98"/>
    </row>
    <row r="82" spans="1:6" ht="25.5">
      <c r="A82" s="102" t="s">
        <v>665</v>
      </c>
      <c r="B82" s="96"/>
      <c r="C82" s="98"/>
      <c r="D82" s="272" t="s">
        <v>591</v>
      </c>
      <c r="E82" s="96"/>
      <c r="F82" s="98"/>
    </row>
    <row r="83" spans="1:6">
      <c r="A83" s="98"/>
      <c r="B83" s="98"/>
      <c r="C83" s="98"/>
      <c r="D83" s="98"/>
      <c r="E83" s="98"/>
      <c r="F83" s="98"/>
    </row>
    <row r="84" spans="1:6">
      <c r="A84" s="71" t="s">
        <v>666</v>
      </c>
      <c r="B84" s="92"/>
      <c r="C84" s="98"/>
      <c r="D84" s="322"/>
      <c r="E84" s="322"/>
      <c r="F84" s="322"/>
    </row>
    <row r="85" spans="1:6" ht="38.25">
      <c r="A85" s="20" t="s">
        <v>667</v>
      </c>
      <c r="B85" s="92"/>
      <c r="C85" s="98"/>
      <c r="D85" s="322"/>
      <c r="E85" s="322"/>
      <c r="F85" s="322"/>
    </row>
    <row r="86" spans="1:6">
      <c r="A86" s="96" t="s">
        <v>634</v>
      </c>
      <c r="B86" s="96">
        <v>1</v>
      </c>
      <c r="C86" s="98"/>
      <c r="D86" s="322"/>
      <c r="E86" s="322"/>
      <c r="F86" s="322"/>
    </row>
    <row r="87" spans="1:6" ht="12.75" customHeight="1">
      <c r="A87" s="96" t="s">
        <v>636</v>
      </c>
      <c r="B87" s="96"/>
      <c r="C87" s="98"/>
      <c r="D87" s="322"/>
      <c r="E87" s="322"/>
      <c r="F87" s="322"/>
    </row>
    <row r="88" spans="1:6">
      <c r="A88" s="98"/>
      <c r="B88" s="98"/>
      <c r="C88" s="98"/>
      <c r="D88" s="258"/>
      <c r="E88" s="258"/>
      <c r="F88" s="258"/>
    </row>
    <row r="89" spans="1:6">
      <c r="A89" s="71" t="s">
        <v>668</v>
      </c>
      <c r="B89" s="20"/>
      <c r="C89" s="98"/>
      <c r="D89" s="258"/>
      <c r="E89" s="258"/>
      <c r="F89" s="258"/>
    </row>
    <row r="90" spans="1:6" ht="25.5">
      <c r="A90" s="20" t="s">
        <v>669</v>
      </c>
      <c r="B90" s="20"/>
      <c r="C90" s="98"/>
      <c r="D90" s="258"/>
      <c r="E90" s="258"/>
      <c r="F90" s="258"/>
    </row>
    <row r="91" spans="1:6">
      <c r="A91" s="72" t="s">
        <v>670</v>
      </c>
      <c r="B91" s="96"/>
      <c r="C91" s="98"/>
      <c r="D91" s="258"/>
      <c r="E91" s="258"/>
      <c r="F91" s="258"/>
    </row>
    <row r="92" spans="1:6">
      <c r="A92" s="96" t="s">
        <v>671</v>
      </c>
      <c r="B92" s="96">
        <v>2</v>
      </c>
      <c r="C92" s="98"/>
      <c r="D92" s="258"/>
      <c r="E92" s="258"/>
      <c r="F92" s="258"/>
    </row>
    <row r="93" spans="1:6">
      <c r="A93" s="72" t="s">
        <v>672</v>
      </c>
      <c r="B93" s="96"/>
      <c r="C93" s="98"/>
      <c r="D93" s="258"/>
      <c r="E93" s="258"/>
      <c r="F93" s="258"/>
    </row>
    <row r="94" spans="1:6">
      <c r="A94" s="96" t="s">
        <v>673</v>
      </c>
      <c r="B94" s="96"/>
      <c r="C94" s="98"/>
      <c r="D94" s="258"/>
      <c r="E94" s="258"/>
      <c r="F94" s="258"/>
    </row>
    <row r="95" spans="1:6">
      <c r="A95" s="96" t="s">
        <v>674</v>
      </c>
      <c r="B95" s="96"/>
      <c r="C95" s="98"/>
      <c r="D95" s="258"/>
      <c r="E95" s="258"/>
      <c r="F95" s="258"/>
    </row>
    <row r="96" spans="1:6">
      <c r="A96" s="98"/>
      <c r="B96" s="98"/>
      <c r="C96" s="98"/>
      <c r="D96" s="258"/>
      <c r="E96" s="258"/>
      <c r="F96" s="258"/>
    </row>
    <row r="97" spans="1:6" ht="15" thickBot="1">
      <c r="A97" s="100" t="str">
        <f>Risikobereiche!A9</f>
        <v>A.03 Beauftragung bezüglich einer (Projekt-)Mitarbeit</v>
      </c>
      <c r="B97" s="89"/>
      <c r="C97" s="89"/>
      <c r="D97" s="89"/>
      <c r="E97" s="89"/>
      <c r="F97" s="89"/>
    </row>
    <row r="98" spans="1:6" ht="12.75" customHeight="1">
      <c r="A98" s="374" t="s">
        <v>695</v>
      </c>
      <c r="B98" s="378"/>
      <c r="C98" s="90"/>
      <c r="D98" s="375" t="s">
        <v>696</v>
      </c>
      <c r="E98" s="378"/>
      <c r="F98" s="90"/>
    </row>
    <row r="99" spans="1:6" ht="61.5" customHeight="1" thickBot="1">
      <c r="A99" s="379"/>
      <c r="B99" s="380"/>
      <c r="C99" s="91"/>
      <c r="D99" s="380"/>
      <c r="E99" s="380"/>
      <c r="F99" s="91"/>
    </row>
    <row r="100" spans="1:6">
      <c r="A100" s="70" t="s">
        <v>615</v>
      </c>
      <c r="B100" s="92"/>
      <c r="C100" s="93"/>
      <c r="D100" s="71" t="s">
        <v>616</v>
      </c>
      <c r="E100" s="92"/>
      <c r="F100" s="93"/>
    </row>
    <row r="101" spans="1:6" ht="102">
      <c r="A101" s="18" t="s">
        <v>617</v>
      </c>
      <c r="B101" s="92"/>
      <c r="C101" s="93"/>
      <c r="D101" s="94" t="s">
        <v>618</v>
      </c>
      <c r="E101" s="92"/>
      <c r="F101" s="93"/>
    </row>
    <row r="102" spans="1:6">
      <c r="A102" s="95" t="s">
        <v>619</v>
      </c>
      <c r="B102" s="96"/>
      <c r="C102" s="93"/>
      <c r="D102" s="96" t="s">
        <v>620</v>
      </c>
      <c r="E102" s="96"/>
      <c r="F102" s="93"/>
    </row>
    <row r="103" spans="1:6" ht="25.5">
      <c r="A103" s="95" t="s">
        <v>621</v>
      </c>
      <c r="B103" s="96">
        <v>2</v>
      </c>
      <c r="C103" s="93"/>
      <c r="D103" s="96" t="s">
        <v>622</v>
      </c>
      <c r="E103" s="96">
        <v>2</v>
      </c>
      <c r="F103" s="93"/>
    </row>
    <row r="104" spans="1:6">
      <c r="A104" s="95" t="s">
        <v>623</v>
      </c>
      <c r="B104" s="96"/>
      <c r="C104" s="93"/>
      <c r="D104" s="96" t="s">
        <v>624</v>
      </c>
      <c r="E104" s="96"/>
      <c r="F104" s="93"/>
    </row>
    <row r="105" spans="1:6" ht="25.5">
      <c r="A105" s="95" t="s">
        <v>625</v>
      </c>
      <c r="B105" s="96"/>
      <c r="C105" s="93"/>
      <c r="D105" s="96" t="s">
        <v>626</v>
      </c>
      <c r="E105" s="96"/>
      <c r="F105" s="93"/>
    </row>
    <row r="106" spans="1:6">
      <c r="A106" s="95" t="s">
        <v>627</v>
      </c>
      <c r="B106" s="96"/>
      <c r="C106" s="93"/>
      <c r="D106" s="96" t="s">
        <v>628</v>
      </c>
      <c r="E106" s="96"/>
      <c r="F106" s="93"/>
    </row>
    <row r="107" spans="1:6">
      <c r="A107" s="97"/>
      <c r="B107" s="98"/>
      <c r="C107" s="98"/>
      <c r="D107" s="98"/>
      <c r="E107" s="98"/>
      <c r="F107" s="98"/>
    </row>
    <row r="108" spans="1:6">
      <c r="A108" s="71" t="s">
        <v>629</v>
      </c>
      <c r="B108" s="92"/>
      <c r="C108" s="98"/>
      <c r="D108" s="71" t="s">
        <v>630</v>
      </c>
      <c r="E108" s="92"/>
      <c r="F108" s="98"/>
    </row>
    <row r="109" spans="1:6" ht="63.75">
      <c r="A109" s="20" t="s">
        <v>631</v>
      </c>
      <c r="B109" s="92"/>
      <c r="C109" s="98"/>
      <c r="D109" s="20" t="s">
        <v>632</v>
      </c>
      <c r="E109" s="92"/>
      <c r="F109" s="98"/>
    </row>
    <row r="110" spans="1:6">
      <c r="A110" s="72" t="s">
        <v>633</v>
      </c>
      <c r="B110" s="96"/>
      <c r="C110" s="98"/>
      <c r="D110" s="96" t="s">
        <v>634</v>
      </c>
      <c r="E110" s="96">
        <v>1</v>
      </c>
      <c r="F110" s="98"/>
    </row>
    <row r="111" spans="1:6">
      <c r="A111" s="72" t="s">
        <v>635</v>
      </c>
      <c r="B111" s="96"/>
      <c r="C111" s="98"/>
      <c r="D111" s="72" t="s">
        <v>636</v>
      </c>
      <c r="E111" s="96"/>
      <c r="F111" s="98"/>
    </row>
    <row r="112" spans="1:6">
      <c r="A112" s="72" t="s">
        <v>637</v>
      </c>
      <c r="B112" s="96"/>
      <c r="C112" s="98"/>
      <c r="D112" s="96"/>
      <c r="E112" s="96"/>
      <c r="F112" s="98"/>
    </row>
    <row r="113" spans="1:6" ht="51" customHeight="1">
      <c r="A113" s="72" t="s">
        <v>638</v>
      </c>
      <c r="B113" s="96"/>
      <c r="C113" s="98"/>
      <c r="D113" s="96"/>
      <c r="E113" s="96"/>
      <c r="F113" s="98"/>
    </row>
    <row r="114" spans="1:6">
      <c r="A114" s="96" t="s">
        <v>639</v>
      </c>
      <c r="B114" s="96">
        <v>5</v>
      </c>
      <c r="C114" s="98"/>
      <c r="E114" s="96"/>
      <c r="F114" s="98"/>
    </row>
    <row r="115" spans="1:6">
      <c r="A115" s="98"/>
      <c r="B115" s="98"/>
      <c r="C115" s="98"/>
      <c r="D115" s="98"/>
      <c r="E115" s="98"/>
      <c r="F115" s="98"/>
    </row>
    <row r="116" spans="1:6">
      <c r="A116" s="71" t="s">
        <v>640</v>
      </c>
      <c r="B116" s="92"/>
      <c r="C116" s="98"/>
      <c r="D116" s="71" t="s">
        <v>641</v>
      </c>
      <c r="E116" s="92"/>
      <c r="F116" s="98"/>
    </row>
    <row r="117" spans="1:6" ht="38.25">
      <c r="A117" s="20" t="s">
        <v>642</v>
      </c>
      <c r="B117" s="92"/>
      <c r="C117" s="98"/>
      <c r="D117" s="20" t="s">
        <v>643</v>
      </c>
      <c r="E117" s="92"/>
      <c r="F117" s="98"/>
    </row>
    <row r="118" spans="1:6">
      <c r="A118" s="96" t="s">
        <v>644</v>
      </c>
      <c r="B118" s="96">
        <v>1</v>
      </c>
      <c r="C118" s="98"/>
      <c r="D118" s="96" t="s">
        <v>634</v>
      </c>
      <c r="E118" s="96">
        <v>1</v>
      </c>
      <c r="F118" s="98"/>
    </row>
    <row r="119" spans="1:6">
      <c r="A119" s="218" t="s">
        <v>645</v>
      </c>
      <c r="B119" s="96"/>
      <c r="C119" s="98"/>
      <c r="D119" s="272" t="s">
        <v>646</v>
      </c>
      <c r="E119" s="96"/>
      <c r="F119" s="98"/>
    </row>
    <row r="120" spans="1:6">
      <c r="A120" s="96" t="s">
        <v>647</v>
      </c>
      <c r="B120" s="96"/>
      <c r="C120" s="98"/>
      <c r="D120" s="272" t="s">
        <v>648</v>
      </c>
      <c r="E120" s="96"/>
      <c r="F120" s="98"/>
    </row>
    <row r="121" spans="1:6">
      <c r="A121" s="218" t="s">
        <v>649</v>
      </c>
      <c r="B121" s="96"/>
      <c r="C121" s="98"/>
      <c r="D121" s="272" t="s">
        <v>650</v>
      </c>
      <c r="E121" s="96"/>
      <c r="F121" s="98"/>
    </row>
    <row r="122" spans="1:6">
      <c r="A122" s="96" t="s">
        <v>651</v>
      </c>
      <c r="B122" s="96"/>
      <c r="C122" s="98"/>
      <c r="D122" s="272" t="s">
        <v>652</v>
      </c>
      <c r="E122" s="99"/>
      <c r="F122" s="98"/>
    </row>
    <row r="123" spans="1:6">
      <c r="A123" s="98"/>
      <c r="B123" s="98"/>
      <c r="C123" s="98"/>
      <c r="D123" s="98"/>
      <c r="E123" s="98"/>
      <c r="F123" s="98"/>
    </row>
    <row r="124" spans="1:6">
      <c r="A124" s="71" t="s">
        <v>653</v>
      </c>
      <c r="B124" s="92"/>
      <c r="C124" s="98"/>
      <c r="D124" s="71" t="s">
        <v>654</v>
      </c>
      <c r="E124" s="92"/>
      <c r="F124" s="98"/>
    </row>
    <row r="125" spans="1:6" ht="52.5" customHeight="1">
      <c r="A125" s="20" t="s">
        <v>655</v>
      </c>
      <c r="B125" s="92"/>
      <c r="C125" s="98"/>
      <c r="D125" s="20" t="s">
        <v>656</v>
      </c>
      <c r="E125" s="92"/>
      <c r="F125" s="98"/>
    </row>
    <row r="126" spans="1:6">
      <c r="A126" s="96" t="s">
        <v>657</v>
      </c>
      <c r="B126" s="96"/>
      <c r="C126" s="98"/>
      <c r="D126" s="96" t="s">
        <v>658</v>
      </c>
      <c r="E126" s="96">
        <v>1</v>
      </c>
      <c r="F126" s="98"/>
    </row>
    <row r="127" spans="1:6" ht="25.5">
      <c r="A127" s="273" t="s">
        <v>659</v>
      </c>
      <c r="B127" s="96"/>
      <c r="C127" s="98"/>
      <c r="D127" s="96" t="s">
        <v>660</v>
      </c>
      <c r="E127" s="96"/>
      <c r="F127" s="98"/>
    </row>
    <row r="128" spans="1:6" ht="25.5">
      <c r="A128" s="273" t="s">
        <v>661</v>
      </c>
      <c r="B128" s="96">
        <v>3</v>
      </c>
      <c r="C128" s="98"/>
      <c r="D128" s="273" t="s">
        <v>662</v>
      </c>
      <c r="E128" s="96"/>
      <c r="F128" s="98"/>
    </row>
    <row r="129" spans="1:6" ht="25.5">
      <c r="A129" s="220" t="s">
        <v>663</v>
      </c>
      <c r="B129" s="96"/>
      <c r="C129" s="98"/>
      <c r="D129" s="272" t="s">
        <v>664</v>
      </c>
      <c r="E129" s="96"/>
      <c r="F129" s="98"/>
    </row>
    <row r="130" spans="1:6" ht="25.5">
      <c r="A130" s="102" t="s">
        <v>665</v>
      </c>
      <c r="B130" s="96"/>
      <c r="C130" s="98"/>
      <c r="D130" s="272" t="s">
        <v>591</v>
      </c>
      <c r="E130" s="96"/>
      <c r="F130" s="98"/>
    </row>
    <row r="131" spans="1:6">
      <c r="A131" s="98"/>
      <c r="B131" s="98"/>
      <c r="C131" s="98"/>
      <c r="D131" s="98"/>
      <c r="E131" s="98"/>
      <c r="F131" s="98"/>
    </row>
    <row r="132" spans="1:6">
      <c r="A132" s="71" t="s">
        <v>666</v>
      </c>
      <c r="B132" s="92"/>
      <c r="C132" s="98"/>
      <c r="D132" s="322"/>
      <c r="E132" s="322"/>
      <c r="F132" s="322"/>
    </row>
    <row r="133" spans="1:6" ht="38.25">
      <c r="A133" s="20" t="s">
        <v>667</v>
      </c>
      <c r="B133" s="92"/>
      <c r="C133" s="98"/>
      <c r="D133" s="322"/>
      <c r="E133" s="322"/>
      <c r="F133" s="322"/>
    </row>
    <row r="134" spans="1:6">
      <c r="A134" s="96" t="s">
        <v>634</v>
      </c>
      <c r="B134" s="96">
        <v>1</v>
      </c>
      <c r="C134" s="98"/>
      <c r="D134" s="322"/>
      <c r="E134" s="322"/>
      <c r="F134" s="322"/>
    </row>
    <row r="135" spans="1:6">
      <c r="A135" s="96" t="s">
        <v>636</v>
      </c>
      <c r="B135" s="96"/>
      <c r="C135" s="98"/>
      <c r="D135" s="322"/>
      <c r="E135" s="322"/>
      <c r="F135" s="322"/>
    </row>
    <row r="136" spans="1:6">
      <c r="A136" s="98"/>
      <c r="B136" s="98"/>
      <c r="C136" s="98"/>
      <c r="D136" s="258"/>
      <c r="E136" s="258"/>
      <c r="F136" s="258"/>
    </row>
    <row r="137" spans="1:6">
      <c r="A137" s="71" t="s">
        <v>668</v>
      </c>
      <c r="B137" s="20"/>
      <c r="C137" s="98"/>
      <c r="D137" s="258"/>
      <c r="E137" s="258"/>
      <c r="F137" s="258"/>
    </row>
    <row r="138" spans="1:6" ht="25.5">
      <c r="A138" s="20" t="s">
        <v>669</v>
      </c>
      <c r="B138" s="20"/>
      <c r="C138" s="98"/>
      <c r="D138" s="258"/>
      <c r="E138" s="258"/>
      <c r="F138" s="258"/>
    </row>
    <row r="139" spans="1:6">
      <c r="A139" s="72" t="s">
        <v>670</v>
      </c>
      <c r="B139" s="96"/>
      <c r="C139" s="98"/>
      <c r="D139" s="258"/>
      <c r="E139" s="258"/>
      <c r="F139" s="258"/>
    </row>
    <row r="140" spans="1:6">
      <c r="A140" s="96" t="s">
        <v>671</v>
      </c>
      <c r="B140" s="96">
        <v>2</v>
      </c>
      <c r="C140" s="98"/>
      <c r="D140" s="258"/>
      <c r="E140" s="258"/>
      <c r="F140" s="258"/>
    </row>
    <row r="141" spans="1:6">
      <c r="A141" s="72" t="s">
        <v>672</v>
      </c>
      <c r="B141" s="96"/>
      <c r="C141" s="98"/>
      <c r="D141" s="258"/>
      <c r="E141" s="258"/>
      <c r="F141" s="258"/>
    </row>
    <row r="142" spans="1:6">
      <c r="A142" s="96" t="s">
        <v>673</v>
      </c>
      <c r="B142" s="96"/>
      <c r="C142" s="98"/>
      <c r="D142" s="258"/>
      <c r="E142" s="258"/>
      <c r="F142" s="258"/>
    </row>
    <row r="143" spans="1:6">
      <c r="A143" s="96" t="s">
        <v>674</v>
      </c>
      <c r="B143" s="96"/>
      <c r="C143" s="98"/>
      <c r="D143" s="258"/>
      <c r="E143" s="258"/>
      <c r="F143" s="258"/>
    </row>
    <row r="144" spans="1:6">
      <c r="A144" s="98"/>
      <c r="B144" s="98"/>
      <c r="C144" s="98"/>
      <c r="D144" s="258"/>
      <c r="E144" s="258"/>
      <c r="F144" s="258"/>
    </row>
    <row r="145" spans="1:6" ht="14.25">
      <c r="A145" s="100" t="str">
        <f>Risikobereiche!A10</f>
        <v>A.04 Arbeitskräfteüberlassung (staff leasing)</v>
      </c>
      <c r="B145" s="89"/>
      <c r="C145" s="89"/>
      <c r="D145" s="89"/>
      <c r="E145" s="89"/>
      <c r="F145" s="89"/>
    </row>
    <row r="146" spans="1:6" ht="13.5" thickBot="1">
      <c r="A146" s="97"/>
      <c r="B146" s="98"/>
      <c r="C146" s="98"/>
      <c r="D146" s="98"/>
      <c r="E146" s="98"/>
      <c r="F146" s="98"/>
    </row>
    <row r="147" spans="1:6" ht="12.75" customHeight="1">
      <c r="A147" s="374" t="s">
        <v>695</v>
      </c>
      <c r="B147" s="378"/>
      <c r="C147" s="90"/>
      <c r="D147" s="375" t="s">
        <v>696</v>
      </c>
      <c r="E147" s="378"/>
      <c r="F147" s="90"/>
    </row>
    <row r="148" spans="1:6" ht="65.25" customHeight="1" thickBot="1">
      <c r="A148" s="379"/>
      <c r="B148" s="380"/>
      <c r="C148" s="91"/>
      <c r="D148" s="380"/>
      <c r="E148" s="380"/>
      <c r="F148" s="91"/>
    </row>
    <row r="149" spans="1:6">
      <c r="A149" s="70" t="s">
        <v>615</v>
      </c>
      <c r="B149" s="92"/>
      <c r="C149" s="93"/>
      <c r="D149" s="71" t="s">
        <v>616</v>
      </c>
      <c r="E149" s="92"/>
      <c r="F149" s="93"/>
    </row>
    <row r="150" spans="1:6" ht="102">
      <c r="A150" s="18" t="s">
        <v>617</v>
      </c>
      <c r="B150" s="92"/>
      <c r="C150" s="93"/>
      <c r="D150" s="94" t="s">
        <v>618</v>
      </c>
      <c r="E150" s="92"/>
      <c r="F150" s="93"/>
    </row>
    <row r="151" spans="1:6">
      <c r="A151" s="95" t="s">
        <v>619</v>
      </c>
      <c r="B151" s="96"/>
      <c r="C151" s="93"/>
      <c r="D151" s="96" t="s">
        <v>620</v>
      </c>
      <c r="E151" s="96"/>
      <c r="F151" s="93"/>
    </row>
    <row r="152" spans="1:6" ht="25.5">
      <c r="A152" s="95" t="s">
        <v>621</v>
      </c>
      <c r="B152" s="96">
        <v>2</v>
      </c>
      <c r="C152" s="93"/>
      <c r="D152" s="96" t="s">
        <v>622</v>
      </c>
      <c r="E152" s="96">
        <v>2</v>
      </c>
      <c r="F152" s="93"/>
    </row>
    <row r="153" spans="1:6">
      <c r="A153" s="95" t="s">
        <v>623</v>
      </c>
      <c r="B153" s="96"/>
      <c r="C153" s="93"/>
      <c r="D153" s="96" t="s">
        <v>624</v>
      </c>
      <c r="E153" s="96"/>
      <c r="F153" s="93"/>
    </row>
    <row r="154" spans="1:6" ht="25.5">
      <c r="A154" s="95" t="s">
        <v>625</v>
      </c>
      <c r="B154" s="96"/>
      <c r="C154" s="93"/>
      <c r="D154" s="96" t="s">
        <v>626</v>
      </c>
      <c r="E154" s="96"/>
      <c r="F154" s="93"/>
    </row>
    <row r="155" spans="1:6">
      <c r="A155" s="95" t="s">
        <v>627</v>
      </c>
      <c r="B155" s="96"/>
      <c r="C155" s="93"/>
      <c r="D155" s="96" t="s">
        <v>628</v>
      </c>
      <c r="E155" s="96"/>
      <c r="F155" s="93"/>
    </row>
    <row r="156" spans="1:6">
      <c r="A156" s="97"/>
      <c r="B156" s="98"/>
      <c r="C156" s="98"/>
      <c r="D156" s="98"/>
      <c r="E156" s="98"/>
      <c r="F156" s="98"/>
    </row>
    <row r="157" spans="1:6">
      <c r="A157" s="71" t="s">
        <v>629</v>
      </c>
      <c r="B157" s="92"/>
      <c r="C157" s="98"/>
      <c r="D157" s="71" t="s">
        <v>630</v>
      </c>
      <c r="E157" s="92"/>
      <c r="F157" s="98"/>
    </row>
    <row r="158" spans="1:6" ht="63.75">
      <c r="A158" s="20" t="s">
        <v>631</v>
      </c>
      <c r="B158" s="92"/>
      <c r="C158" s="98"/>
      <c r="D158" s="20" t="s">
        <v>632</v>
      </c>
      <c r="E158" s="92"/>
      <c r="F158" s="98"/>
    </row>
    <row r="159" spans="1:6">
      <c r="A159" s="72" t="s">
        <v>633</v>
      </c>
      <c r="B159" s="96"/>
      <c r="C159" s="98"/>
      <c r="D159" s="96" t="s">
        <v>634</v>
      </c>
      <c r="E159" s="96">
        <v>1</v>
      </c>
      <c r="F159" s="98"/>
    </row>
    <row r="160" spans="1:6" ht="12.75" customHeight="1">
      <c r="A160" s="72" t="s">
        <v>635</v>
      </c>
      <c r="B160" s="96"/>
      <c r="C160" s="98"/>
      <c r="D160" s="72" t="s">
        <v>636</v>
      </c>
      <c r="E160" s="96"/>
      <c r="F160" s="98"/>
    </row>
    <row r="161" spans="1:6" ht="12.75" customHeight="1">
      <c r="A161" s="72" t="s">
        <v>637</v>
      </c>
      <c r="B161" s="96"/>
      <c r="C161" s="98"/>
      <c r="D161" s="96"/>
      <c r="E161" s="96"/>
      <c r="F161" s="98"/>
    </row>
    <row r="162" spans="1:6">
      <c r="A162" s="72" t="s">
        <v>638</v>
      </c>
      <c r="B162" s="96"/>
      <c r="C162" s="98"/>
      <c r="D162" s="96"/>
      <c r="E162" s="96"/>
      <c r="F162" s="98"/>
    </row>
    <row r="163" spans="1:6">
      <c r="A163" s="96" t="s">
        <v>639</v>
      </c>
      <c r="B163" s="96">
        <v>5</v>
      </c>
      <c r="C163" s="98"/>
      <c r="E163" s="96"/>
      <c r="F163" s="98"/>
    </row>
    <row r="164" spans="1:6">
      <c r="A164" s="98"/>
      <c r="B164" s="98"/>
      <c r="C164" s="98"/>
      <c r="D164" s="98"/>
      <c r="E164" s="98"/>
      <c r="F164" s="98"/>
    </row>
    <row r="165" spans="1:6">
      <c r="A165" s="71" t="s">
        <v>640</v>
      </c>
      <c r="B165" s="92"/>
      <c r="C165" s="98"/>
      <c r="D165" s="71" t="s">
        <v>641</v>
      </c>
      <c r="E165" s="92"/>
      <c r="F165" s="98"/>
    </row>
    <row r="166" spans="1:6" ht="38.25">
      <c r="A166" s="20" t="s">
        <v>642</v>
      </c>
      <c r="B166" s="92"/>
      <c r="C166" s="98"/>
      <c r="D166" s="20" t="s">
        <v>643</v>
      </c>
      <c r="E166" s="92"/>
      <c r="F166" s="98"/>
    </row>
    <row r="167" spans="1:6">
      <c r="A167" s="96" t="s">
        <v>644</v>
      </c>
      <c r="B167" s="96">
        <v>1</v>
      </c>
      <c r="C167" s="98"/>
      <c r="D167" s="96" t="s">
        <v>634</v>
      </c>
      <c r="E167" s="96">
        <v>1</v>
      </c>
      <c r="F167" s="98"/>
    </row>
    <row r="168" spans="1:6">
      <c r="A168" s="218" t="s">
        <v>645</v>
      </c>
      <c r="B168" s="96"/>
      <c r="C168" s="98"/>
      <c r="D168" s="272" t="s">
        <v>646</v>
      </c>
      <c r="E168" s="96"/>
      <c r="F168" s="98"/>
    </row>
    <row r="169" spans="1:6">
      <c r="A169" s="96" t="s">
        <v>647</v>
      </c>
      <c r="B169" s="96"/>
      <c r="C169" s="98"/>
      <c r="D169" s="272" t="s">
        <v>648</v>
      </c>
      <c r="E169" s="96"/>
      <c r="F169" s="98"/>
    </row>
    <row r="170" spans="1:6">
      <c r="A170" s="218" t="s">
        <v>649</v>
      </c>
      <c r="B170" s="96"/>
      <c r="C170" s="98"/>
      <c r="D170" s="272" t="s">
        <v>650</v>
      </c>
      <c r="E170" s="96"/>
      <c r="F170" s="98"/>
    </row>
    <row r="171" spans="1:6">
      <c r="A171" s="96" t="s">
        <v>651</v>
      </c>
      <c r="B171" s="96"/>
      <c r="C171" s="98"/>
      <c r="D171" s="272" t="s">
        <v>652</v>
      </c>
      <c r="E171" s="99"/>
      <c r="F171" s="98"/>
    </row>
    <row r="172" spans="1:6">
      <c r="A172" s="98"/>
      <c r="B172" s="98"/>
      <c r="C172" s="98"/>
      <c r="D172" s="98"/>
      <c r="E172" s="98"/>
      <c r="F172" s="98"/>
    </row>
    <row r="173" spans="1:6">
      <c r="A173" s="71" t="s">
        <v>653</v>
      </c>
      <c r="B173" s="92"/>
      <c r="C173" s="98"/>
      <c r="D173" s="71" t="s">
        <v>654</v>
      </c>
      <c r="E173" s="92"/>
      <c r="F173" s="98"/>
    </row>
    <row r="174" spans="1:6" ht="51">
      <c r="A174" s="20" t="s">
        <v>655</v>
      </c>
      <c r="B174" s="92"/>
      <c r="C174" s="98"/>
      <c r="D174" s="20" t="s">
        <v>656</v>
      </c>
      <c r="E174" s="92"/>
      <c r="F174" s="98"/>
    </row>
    <row r="175" spans="1:6">
      <c r="A175" s="96" t="s">
        <v>657</v>
      </c>
      <c r="B175" s="96"/>
      <c r="C175" s="98"/>
      <c r="D175" s="96" t="s">
        <v>658</v>
      </c>
      <c r="E175" s="96">
        <v>1</v>
      </c>
      <c r="F175" s="98"/>
    </row>
    <row r="176" spans="1:6" ht="25.5">
      <c r="A176" s="273" t="s">
        <v>659</v>
      </c>
      <c r="B176" s="96"/>
      <c r="C176" s="98"/>
      <c r="D176" s="96" t="s">
        <v>660</v>
      </c>
      <c r="E176" s="96"/>
      <c r="F176" s="98"/>
    </row>
    <row r="177" spans="1:6" ht="25.5">
      <c r="A177" s="273" t="s">
        <v>661</v>
      </c>
      <c r="B177" s="96">
        <v>3</v>
      </c>
      <c r="C177" s="98"/>
      <c r="D177" s="273" t="s">
        <v>662</v>
      </c>
      <c r="E177" s="96"/>
      <c r="F177" s="98"/>
    </row>
    <row r="178" spans="1:6" ht="25.5">
      <c r="A178" s="220" t="s">
        <v>663</v>
      </c>
      <c r="B178" s="96"/>
      <c r="C178" s="98"/>
      <c r="D178" s="272" t="s">
        <v>664</v>
      </c>
      <c r="E178" s="96"/>
      <c r="F178" s="98"/>
    </row>
    <row r="179" spans="1:6" ht="25.5">
      <c r="A179" s="102" t="s">
        <v>665</v>
      </c>
      <c r="B179" s="96"/>
      <c r="C179" s="98"/>
      <c r="D179" s="272" t="s">
        <v>591</v>
      </c>
      <c r="E179" s="96"/>
      <c r="F179" s="98"/>
    </row>
    <row r="180" spans="1:6">
      <c r="A180" s="98"/>
      <c r="B180" s="98"/>
      <c r="C180" s="98"/>
      <c r="D180" s="98"/>
      <c r="E180" s="98"/>
      <c r="F180" s="98"/>
    </row>
    <row r="181" spans="1:6">
      <c r="A181" s="71" t="s">
        <v>666</v>
      </c>
      <c r="B181" s="92"/>
      <c r="C181" s="98"/>
      <c r="D181" s="322"/>
      <c r="E181" s="322"/>
      <c r="F181" s="322"/>
    </row>
    <row r="182" spans="1:6" ht="38.25">
      <c r="A182" s="20" t="s">
        <v>667</v>
      </c>
      <c r="B182" s="92"/>
      <c r="C182" s="98"/>
      <c r="D182" s="322"/>
      <c r="E182" s="322"/>
      <c r="F182" s="322"/>
    </row>
    <row r="183" spans="1:6">
      <c r="A183" s="96" t="s">
        <v>634</v>
      </c>
      <c r="B183" s="96">
        <v>1</v>
      </c>
      <c r="C183" s="98"/>
      <c r="D183" s="322"/>
      <c r="E183" s="322"/>
      <c r="F183" s="322"/>
    </row>
    <row r="184" spans="1:6">
      <c r="A184" s="96" t="s">
        <v>636</v>
      </c>
      <c r="B184" s="96"/>
      <c r="C184" s="98"/>
      <c r="D184" s="322"/>
      <c r="E184" s="322"/>
      <c r="F184" s="322"/>
    </row>
    <row r="185" spans="1:6">
      <c r="A185" s="98"/>
      <c r="B185" s="98"/>
      <c r="C185" s="98"/>
      <c r="D185" s="258"/>
      <c r="E185" s="258"/>
      <c r="F185" s="258"/>
    </row>
    <row r="186" spans="1:6">
      <c r="A186" s="71" t="s">
        <v>668</v>
      </c>
      <c r="B186" s="20"/>
      <c r="C186" s="98"/>
      <c r="D186" s="258"/>
      <c r="E186" s="258"/>
      <c r="F186" s="258"/>
    </row>
    <row r="187" spans="1:6" ht="25.5">
      <c r="A187" s="20" t="s">
        <v>669</v>
      </c>
      <c r="B187" s="20"/>
      <c r="C187" s="98"/>
      <c r="D187" s="258"/>
      <c r="E187" s="258"/>
      <c r="F187" s="258"/>
    </row>
    <row r="188" spans="1:6">
      <c r="A188" s="72" t="s">
        <v>670</v>
      </c>
      <c r="B188" s="96">
        <v>1</v>
      </c>
      <c r="C188" s="98"/>
      <c r="D188" s="258"/>
      <c r="E188" s="258"/>
      <c r="F188" s="258"/>
    </row>
    <row r="189" spans="1:6">
      <c r="A189" s="96" t="s">
        <v>671</v>
      </c>
      <c r="B189" s="96"/>
      <c r="C189" s="98"/>
      <c r="D189" s="258"/>
      <c r="E189" s="258"/>
      <c r="F189" s="258"/>
    </row>
    <row r="190" spans="1:6">
      <c r="A190" s="72" t="s">
        <v>672</v>
      </c>
      <c r="B190" s="96"/>
      <c r="C190" s="98"/>
      <c r="D190" s="258"/>
      <c r="E190" s="258"/>
      <c r="F190" s="258"/>
    </row>
    <row r="191" spans="1:6">
      <c r="A191" s="96" t="s">
        <v>673</v>
      </c>
      <c r="B191" s="96"/>
      <c r="C191" s="98"/>
      <c r="D191" s="258"/>
      <c r="E191" s="258"/>
      <c r="F191" s="258"/>
    </row>
    <row r="192" spans="1:6">
      <c r="A192" s="96" t="s">
        <v>674</v>
      </c>
      <c r="B192" s="96"/>
      <c r="C192" s="98"/>
      <c r="D192" s="258"/>
      <c r="E192" s="258"/>
      <c r="F192" s="258"/>
    </row>
    <row r="193" spans="1:6">
      <c r="A193" s="98"/>
      <c r="B193" s="98"/>
      <c r="C193" s="98"/>
      <c r="D193" s="258"/>
      <c r="E193" s="258"/>
      <c r="F193" s="258"/>
    </row>
    <row r="194" spans="1:6" ht="15" thickBot="1">
      <c r="A194" s="100" t="str">
        <f>Risikobereiche!A11</f>
        <v>A.05 Abordnung/Abstellung des Personals (nach Außen)</v>
      </c>
      <c r="B194" s="89"/>
      <c r="C194" s="89"/>
      <c r="D194" s="89"/>
      <c r="E194" s="89"/>
      <c r="F194" s="89"/>
    </row>
    <row r="195" spans="1:6" ht="12.75" customHeight="1">
      <c r="A195" s="374" t="s">
        <v>695</v>
      </c>
      <c r="B195" s="378"/>
      <c r="C195" s="90"/>
      <c r="D195" s="375" t="s">
        <v>696</v>
      </c>
      <c r="E195" s="378"/>
      <c r="F195" s="90"/>
    </row>
    <row r="196" spans="1:6" ht="90.75" customHeight="1" thickBot="1">
      <c r="A196" s="379"/>
      <c r="B196" s="380"/>
      <c r="C196" s="91"/>
      <c r="D196" s="380"/>
      <c r="E196" s="380"/>
      <c r="F196" s="91"/>
    </row>
    <row r="197" spans="1:6">
      <c r="A197" s="70" t="s">
        <v>615</v>
      </c>
      <c r="B197" s="92"/>
      <c r="C197" s="93"/>
      <c r="D197" s="71" t="s">
        <v>616</v>
      </c>
      <c r="E197" s="92"/>
      <c r="F197" s="93"/>
    </row>
    <row r="198" spans="1:6" ht="102">
      <c r="A198" s="18" t="s">
        <v>617</v>
      </c>
      <c r="B198" s="92"/>
      <c r="C198" s="93"/>
      <c r="D198" s="94" t="s">
        <v>618</v>
      </c>
      <c r="E198" s="92"/>
      <c r="F198" s="93"/>
    </row>
    <row r="199" spans="1:6">
      <c r="A199" s="95" t="s">
        <v>619</v>
      </c>
      <c r="B199" s="96"/>
      <c r="C199" s="93"/>
      <c r="D199" s="96" t="s">
        <v>620</v>
      </c>
      <c r="E199" s="96">
        <v>1</v>
      </c>
      <c r="F199" s="93"/>
    </row>
    <row r="200" spans="1:6" ht="25.5">
      <c r="A200" s="95" t="s">
        <v>621</v>
      </c>
      <c r="B200" s="96">
        <v>2</v>
      </c>
      <c r="C200" s="93"/>
      <c r="D200" s="96" t="s">
        <v>622</v>
      </c>
      <c r="E200" s="96"/>
      <c r="F200" s="93"/>
    </row>
    <row r="201" spans="1:6">
      <c r="A201" s="95" t="s">
        <v>623</v>
      </c>
      <c r="B201" s="96"/>
      <c r="C201" s="93"/>
      <c r="D201" s="96" t="s">
        <v>624</v>
      </c>
      <c r="E201" s="96"/>
      <c r="F201" s="93"/>
    </row>
    <row r="202" spans="1:6" ht="25.5">
      <c r="A202" s="95" t="s">
        <v>625</v>
      </c>
      <c r="B202" s="96"/>
      <c r="C202" s="93"/>
      <c r="D202" s="96" t="s">
        <v>626</v>
      </c>
      <c r="E202" s="96"/>
      <c r="F202" s="93"/>
    </row>
    <row r="203" spans="1:6">
      <c r="A203" s="95" t="s">
        <v>627</v>
      </c>
      <c r="B203" s="96"/>
      <c r="C203" s="93"/>
      <c r="D203" s="96" t="s">
        <v>628</v>
      </c>
      <c r="E203" s="96"/>
      <c r="F203" s="93"/>
    </row>
    <row r="204" spans="1:6">
      <c r="A204" s="97"/>
      <c r="B204" s="98"/>
      <c r="C204" s="98"/>
      <c r="D204" s="98"/>
      <c r="E204" s="98"/>
      <c r="F204" s="98"/>
    </row>
    <row r="205" spans="1:6">
      <c r="A205" s="71" t="s">
        <v>629</v>
      </c>
      <c r="B205" s="92"/>
      <c r="C205" s="98"/>
      <c r="D205" s="71" t="s">
        <v>630</v>
      </c>
      <c r="E205" s="92"/>
      <c r="F205" s="98"/>
    </row>
    <row r="206" spans="1:6" ht="63.75">
      <c r="A206" s="20" t="s">
        <v>631</v>
      </c>
      <c r="B206" s="92"/>
      <c r="C206" s="98"/>
      <c r="D206" s="20" t="s">
        <v>632</v>
      </c>
      <c r="E206" s="92"/>
      <c r="F206" s="98"/>
    </row>
    <row r="207" spans="1:6">
      <c r="A207" s="72" t="s">
        <v>633</v>
      </c>
      <c r="B207" s="96">
        <v>1</v>
      </c>
      <c r="C207" s="98"/>
      <c r="D207" s="96" t="s">
        <v>634</v>
      </c>
      <c r="E207" s="96">
        <v>1</v>
      </c>
      <c r="F207" s="98"/>
    </row>
    <row r="208" spans="1:6">
      <c r="A208" s="72" t="s">
        <v>635</v>
      </c>
      <c r="B208" s="96"/>
      <c r="C208" s="98"/>
      <c r="D208" s="72" t="s">
        <v>636</v>
      </c>
      <c r="E208" s="96"/>
      <c r="F208" s="98"/>
    </row>
    <row r="209" spans="1:6">
      <c r="A209" s="72" t="s">
        <v>637</v>
      </c>
      <c r="B209" s="96"/>
      <c r="C209" s="98"/>
      <c r="D209" s="96"/>
      <c r="E209" s="96"/>
      <c r="F209" s="98"/>
    </row>
    <row r="210" spans="1:6">
      <c r="A210" s="72" t="s">
        <v>638</v>
      </c>
      <c r="B210" s="96"/>
      <c r="C210" s="98"/>
      <c r="D210" s="96"/>
      <c r="E210" s="96"/>
      <c r="F210" s="98"/>
    </row>
    <row r="211" spans="1:6">
      <c r="A211" s="96" t="s">
        <v>639</v>
      </c>
      <c r="B211" s="96"/>
      <c r="C211" s="98"/>
      <c r="E211" s="96"/>
      <c r="F211" s="98"/>
    </row>
    <row r="212" spans="1:6" ht="51" customHeight="1">
      <c r="A212" s="98"/>
      <c r="B212" s="98"/>
      <c r="C212" s="98"/>
      <c r="D212" s="98"/>
      <c r="E212" s="98"/>
      <c r="F212" s="98"/>
    </row>
    <row r="213" spans="1:6">
      <c r="A213" s="71" t="s">
        <v>640</v>
      </c>
      <c r="B213" s="92"/>
      <c r="C213" s="98"/>
      <c r="D213" s="71" t="s">
        <v>641</v>
      </c>
      <c r="E213" s="92"/>
      <c r="F213" s="98"/>
    </row>
    <row r="214" spans="1:6" ht="38.25">
      <c r="A214" s="20" t="s">
        <v>642</v>
      </c>
      <c r="B214" s="92"/>
      <c r="C214" s="98"/>
      <c r="D214" s="20" t="s">
        <v>643</v>
      </c>
      <c r="E214" s="92"/>
      <c r="F214" s="98"/>
    </row>
    <row r="215" spans="1:6">
      <c r="A215" s="96" t="s">
        <v>644</v>
      </c>
      <c r="B215" s="96">
        <v>1</v>
      </c>
      <c r="C215" s="98"/>
      <c r="D215" s="96" t="s">
        <v>634</v>
      </c>
      <c r="E215" s="96">
        <v>1</v>
      </c>
      <c r="F215" s="98"/>
    </row>
    <row r="216" spans="1:6">
      <c r="A216" s="218" t="s">
        <v>645</v>
      </c>
      <c r="B216" s="96"/>
      <c r="C216" s="98"/>
      <c r="D216" s="272" t="s">
        <v>646</v>
      </c>
      <c r="E216" s="96"/>
      <c r="F216" s="98"/>
    </row>
    <row r="217" spans="1:6">
      <c r="A217" s="96" t="s">
        <v>647</v>
      </c>
      <c r="B217" s="96"/>
      <c r="C217" s="98"/>
      <c r="D217" s="272" t="s">
        <v>648</v>
      </c>
      <c r="E217" s="96"/>
      <c r="F217" s="98"/>
    </row>
    <row r="218" spans="1:6">
      <c r="A218" s="218" t="s">
        <v>649</v>
      </c>
      <c r="B218" s="96"/>
      <c r="C218" s="98"/>
      <c r="D218" s="272" t="s">
        <v>650</v>
      </c>
      <c r="E218" s="96"/>
      <c r="F218" s="98"/>
    </row>
    <row r="219" spans="1:6">
      <c r="A219" s="96" t="s">
        <v>651</v>
      </c>
      <c r="B219" s="96"/>
      <c r="C219" s="98"/>
      <c r="D219" s="272" t="s">
        <v>652</v>
      </c>
      <c r="E219" s="99"/>
      <c r="F219" s="98"/>
    </row>
    <row r="220" spans="1:6">
      <c r="A220" s="98"/>
      <c r="B220" s="98"/>
      <c r="C220" s="98"/>
      <c r="D220" s="98"/>
      <c r="E220" s="98"/>
      <c r="F220" s="98"/>
    </row>
    <row r="221" spans="1:6">
      <c r="A221" s="71" t="s">
        <v>653</v>
      </c>
      <c r="B221" s="92"/>
      <c r="C221" s="98"/>
      <c r="D221" s="71" t="s">
        <v>654</v>
      </c>
      <c r="E221" s="92"/>
      <c r="F221" s="98"/>
    </row>
    <row r="222" spans="1:6" ht="51">
      <c r="A222" s="20" t="s">
        <v>655</v>
      </c>
      <c r="B222" s="92"/>
      <c r="C222" s="98"/>
      <c r="D222" s="20" t="s">
        <v>656</v>
      </c>
      <c r="E222" s="92"/>
      <c r="F222" s="98"/>
    </row>
    <row r="223" spans="1:6">
      <c r="A223" s="96" t="s">
        <v>657</v>
      </c>
      <c r="B223" s="96"/>
      <c r="C223" s="98"/>
      <c r="D223" s="96" t="s">
        <v>658</v>
      </c>
      <c r="E223" s="96">
        <v>1</v>
      </c>
      <c r="F223" s="98"/>
    </row>
    <row r="224" spans="1:6" ht="25.5">
      <c r="A224" s="273" t="s">
        <v>659</v>
      </c>
      <c r="B224" s="96"/>
      <c r="C224" s="98"/>
      <c r="D224" s="96" t="s">
        <v>660</v>
      </c>
      <c r="E224" s="96"/>
      <c r="F224" s="98"/>
    </row>
    <row r="225" spans="1:6" ht="25.5">
      <c r="A225" s="273" t="s">
        <v>661</v>
      </c>
      <c r="B225" s="96">
        <v>3</v>
      </c>
      <c r="C225" s="98"/>
      <c r="D225" s="273" t="s">
        <v>662</v>
      </c>
      <c r="E225" s="96"/>
      <c r="F225" s="98"/>
    </row>
    <row r="226" spans="1:6" ht="25.5">
      <c r="A226" s="220" t="s">
        <v>663</v>
      </c>
      <c r="B226" s="96"/>
      <c r="C226" s="98"/>
      <c r="D226" s="272" t="s">
        <v>664</v>
      </c>
      <c r="E226" s="96"/>
      <c r="F226" s="98"/>
    </row>
    <row r="227" spans="1:6" ht="25.5">
      <c r="A227" s="102" t="s">
        <v>665</v>
      </c>
      <c r="B227" s="96"/>
      <c r="C227" s="98"/>
      <c r="D227" s="272" t="s">
        <v>591</v>
      </c>
      <c r="E227" s="96"/>
      <c r="F227" s="98"/>
    </row>
    <row r="228" spans="1:6">
      <c r="A228" s="98"/>
      <c r="B228" s="98"/>
      <c r="C228" s="98"/>
      <c r="D228" s="98"/>
      <c r="E228" s="98"/>
      <c r="F228" s="98"/>
    </row>
    <row r="229" spans="1:6">
      <c r="A229" s="71" t="s">
        <v>666</v>
      </c>
      <c r="B229" s="92"/>
      <c r="C229" s="98"/>
      <c r="D229" s="322"/>
      <c r="E229" s="322"/>
      <c r="F229" s="322"/>
    </row>
    <row r="230" spans="1:6" ht="38.25">
      <c r="A230" s="20" t="s">
        <v>667</v>
      </c>
      <c r="B230" s="92"/>
      <c r="C230" s="98"/>
      <c r="D230" s="322"/>
      <c r="E230" s="322"/>
      <c r="F230" s="322"/>
    </row>
    <row r="231" spans="1:6">
      <c r="A231" s="96" t="s">
        <v>634</v>
      </c>
      <c r="B231" s="96">
        <v>1</v>
      </c>
      <c r="C231" s="98"/>
      <c r="D231" s="322"/>
      <c r="E231" s="322"/>
      <c r="F231" s="322"/>
    </row>
    <row r="232" spans="1:6">
      <c r="A232" s="96" t="s">
        <v>636</v>
      </c>
      <c r="B232" s="96"/>
      <c r="C232" s="98"/>
      <c r="D232" s="322"/>
      <c r="E232" s="322"/>
      <c r="F232" s="322"/>
    </row>
    <row r="233" spans="1:6">
      <c r="A233" s="98"/>
      <c r="B233" s="98"/>
      <c r="C233" s="98"/>
      <c r="D233" s="258"/>
      <c r="E233" s="258"/>
      <c r="F233" s="258"/>
    </row>
    <row r="234" spans="1:6">
      <c r="A234" s="71" t="s">
        <v>668</v>
      </c>
      <c r="B234" s="20"/>
      <c r="C234" s="98"/>
      <c r="D234" s="258"/>
      <c r="E234" s="258"/>
      <c r="F234" s="258"/>
    </row>
    <row r="235" spans="1:6" ht="25.5">
      <c r="A235" s="20" t="s">
        <v>669</v>
      </c>
      <c r="B235" s="20"/>
      <c r="C235" s="98"/>
      <c r="D235" s="258"/>
      <c r="E235" s="258"/>
      <c r="F235" s="258"/>
    </row>
    <row r="236" spans="1:6">
      <c r="A236" s="72" t="s">
        <v>670</v>
      </c>
      <c r="B236" s="96">
        <v>1</v>
      </c>
      <c r="C236" s="98"/>
      <c r="D236" s="258"/>
      <c r="E236" s="258"/>
      <c r="F236" s="258"/>
    </row>
    <row r="237" spans="1:6">
      <c r="A237" s="96" t="s">
        <v>671</v>
      </c>
      <c r="B237" s="96"/>
      <c r="C237" s="98"/>
      <c r="D237" s="258"/>
      <c r="E237" s="258"/>
      <c r="F237" s="258"/>
    </row>
    <row r="238" spans="1:6">
      <c r="A238" s="72" t="s">
        <v>672</v>
      </c>
      <c r="B238" s="96"/>
      <c r="C238" s="98"/>
      <c r="D238" s="258"/>
      <c r="E238" s="258"/>
      <c r="F238" s="258"/>
    </row>
    <row r="239" spans="1:6">
      <c r="A239" s="96" t="s">
        <v>673</v>
      </c>
      <c r="B239" s="96"/>
      <c r="C239" s="98"/>
      <c r="D239" s="258"/>
      <c r="E239" s="258"/>
      <c r="F239" s="258"/>
    </row>
    <row r="240" spans="1:6">
      <c r="A240" s="96" t="s">
        <v>674</v>
      </c>
      <c r="B240" s="96"/>
      <c r="C240" s="98"/>
      <c r="D240" s="258"/>
      <c r="E240" s="258"/>
      <c r="F240" s="258"/>
    </row>
    <row r="241" spans="1:6">
      <c r="A241" s="98"/>
      <c r="B241" s="98"/>
      <c r="C241" s="98"/>
      <c r="D241" s="258"/>
      <c r="E241" s="258"/>
      <c r="F241" s="258"/>
    </row>
    <row r="242" spans="1:6" ht="15" thickBot="1">
      <c r="A242" s="100" t="str">
        <f>Risikobereiche!A12</f>
        <v>A.06 Beschaffung von Personal mittels Mobilitätsprozedur</v>
      </c>
      <c r="B242" s="89"/>
      <c r="C242" s="89"/>
      <c r="D242" s="89"/>
      <c r="E242" s="89"/>
      <c r="F242" s="89"/>
    </row>
    <row r="243" spans="1:6" ht="12.75" customHeight="1">
      <c r="A243" s="374" t="s">
        <v>695</v>
      </c>
      <c r="B243" s="378"/>
      <c r="C243" s="90"/>
      <c r="D243" s="375" t="s">
        <v>696</v>
      </c>
      <c r="E243" s="378"/>
      <c r="F243" s="90"/>
    </row>
    <row r="244" spans="1:6" ht="69.75" customHeight="1" thickBot="1">
      <c r="A244" s="379"/>
      <c r="B244" s="380"/>
      <c r="C244" s="91"/>
      <c r="D244" s="380"/>
      <c r="E244" s="380"/>
      <c r="F244" s="91"/>
    </row>
    <row r="245" spans="1:6">
      <c r="A245" s="70" t="s">
        <v>615</v>
      </c>
      <c r="B245" s="92"/>
      <c r="C245" s="93"/>
      <c r="D245" s="71" t="s">
        <v>616</v>
      </c>
      <c r="E245" s="92"/>
      <c r="F245" s="93"/>
    </row>
    <row r="246" spans="1:6" ht="102">
      <c r="A246" s="18" t="s">
        <v>617</v>
      </c>
      <c r="B246" s="92"/>
      <c r="C246" s="93"/>
      <c r="D246" s="94" t="s">
        <v>618</v>
      </c>
      <c r="E246" s="92"/>
      <c r="F246" s="93"/>
    </row>
    <row r="247" spans="1:6">
      <c r="A247" s="95" t="s">
        <v>619</v>
      </c>
      <c r="B247" s="96">
        <v>1</v>
      </c>
      <c r="C247" s="93"/>
      <c r="D247" s="96" t="s">
        <v>620</v>
      </c>
      <c r="E247" s="96">
        <v>1</v>
      </c>
      <c r="F247" s="93"/>
    </row>
    <row r="248" spans="1:6" ht="25.5">
      <c r="A248" s="95" t="s">
        <v>621</v>
      </c>
      <c r="B248" s="96"/>
      <c r="C248" s="93"/>
      <c r="D248" s="96" t="s">
        <v>622</v>
      </c>
      <c r="E248" s="96"/>
      <c r="F248" s="93"/>
    </row>
    <row r="249" spans="1:6">
      <c r="A249" s="95" t="s">
        <v>623</v>
      </c>
      <c r="B249" s="96"/>
      <c r="C249" s="93"/>
      <c r="D249" s="96" t="s">
        <v>624</v>
      </c>
      <c r="E249" s="96"/>
      <c r="F249" s="93"/>
    </row>
    <row r="250" spans="1:6" ht="25.5">
      <c r="A250" s="95" t="s">
        <v>625</v>
      </c>
      <c r="B250" s="96"/>
      <c r="C250" s="93"/>
      <c r="D250" s="96" t="s">
        <v>626</v>
      </c>
      <c r="E250" s="96"/>
      <c r="F250" s="93"/>
    </row>
    <row r="251" spans="1:6">
      <c r="A251" s="95" t="s">
        <v>627</v>
      </c>
      <c r="B251" s="96"/>
      <c r="C251" s="93"/>
      <c r="D251" s="96" t="s">
        <v>628</v>
      </c>
      <c r="E251" s="96"/>
      <c r="F251" s="93"/>
    </row>
    <row r="252" spans="1:6">
      <c r="A252" s="97"/>
      <c r="B252" s="98"/>
      <c r="C252" s="98"/>
      <c r="D252" s="98"/>
      <c r="E252" s="98"/>
      <c r="F252" s="98"/>
    </row>
    <row r="253" spans="1:6">
      <c r="A253" s="71" t="s">
        <v>629</v>
      </c>
      <c r="B253" s="92"/>
      <c r="C253" s="98"/>
      <c r="D253" s="71" t="s">
        <v>630</v>
      </c>
      <c r="E253" s="92"/>
      <c r="F253" s="98"/>
    </row>
    <row r="254" spans="1:6" ht="63.75">
      <c r="A254" s="20" t="s">
        <v>631</v>
      </c>
      <c r="B254" s="92"/>
      <c r="C254" s="98"/>
      <c r="D254" s="20" t="s">
        <v>632</v>
      </c>
      <c r="E254" s="92"/>
      <c r="F254" s="98"/>
    </row>
    <row r="255" spans="1:6">
      <c r="A255" s="72" t="s">
        <v>633</v>
      </c>
      <c r="B255" s="96">
        <v>1</v>
      </c>
      <c r="C255" s="98"/>
      <c r="D255" s="96" t="s">
        <v>634</v>
      </c>
      <c r="E255" s="96">
        <v>1</v>
      </c>
      <c r="F255" s="98"/>
    </row>
    <row r="256" spans="1:6">
      <c r="A256" s="72" t="s">
        <v>635</v>
      </c>
      <c r="B256" s="96"/>
      <c r="C256" s="98"/>
      <c r="D256" s="72" t="s">
        <v>636</v>
      </c>
      <c r="E256" s="96"/>
      <c r="F256" s="98"/>
    </row>
    <row r="257" spans="1:6">
      <c r="A257" s="72" t="s">
        <v>637</v>
      </c>
      <c r="B257" s="96"/>
      <c r="C257" s="98"/>
      <c r="D257" s="96"/>
      <c r="E257" s="96"/>
      <c r="F257" s="98"/>
    </row>
    <row r="258" spans="1:6">
      <c r="A258" s="72" t="s">
        <v>638</v>
      </c>
      <c r="B258" s="96"/>
      <c r="C258" s="98"/>
      <c r="D258" s="96"/>
      <c r="E258" s="96"/>
      <c r="F258" s="98"/>
    </row>
    <row r="259" spans="1:6">
      <c r="A259" s="96" t="s">
        <v>639</v>
      </c>
      <c r="B259" s="96"/>
      <c r="C259" s="98"/>
      <c r="E259" s="96"/>
      <c r="F259" s="98"/>
    </row>
    <row r="260" spans="1:6">
      <c r="A260" s="98"/>
      <c r="B260" s="98"/>
      <c r="C260" s="98"/>
      <c r="D260" s="98"/>
      <c r="E260" s="98"/>
      <c r="F260" s="98"/>
    </row>
    <row r="261" spans="1:6">
      <c r="A261" s="71" t="s">
        <v>640</v>
      </c>
      <c r="B261" s="92"/>
      <c r="C261" s="98"/>
      <c r="D261" s="71" t="s">
        <v>641</v>
      </c>
      <c r="E261" s="92"/>
      <c r="F261" s="98"/>
    </row>
    <row r="262" spans="1:6" ht="38.25">
      <c r="A262" s="20" t="s">
        <v>642</v>
      </c>
      <c r="B262" s="92"/>
      <c r="C262" s="98"/>
      <c r="D262" s="20" t="s">
        <v>643</v>
      </c>
      <c r="E262" s="92"/>
      <c r="F262" s="98"/>
    </row>
    <row r="263" spans="1:6">
      <c r="A263" s="96" t="s">
        <v>644</v>
      </c>
      <c r="B263" s="96">
        <v>1</v>
      </c>
      <c r="C263" s="98"/>
      <c r="D263" s="96" t="s">
        <v>634</v>
      </c>
      <c r="E263" s="96">
        <v>1</v>
      </c>
      <c r="F263" s="98"/>
    </row>
    <row r="264" spans="1:6">
      <c r="A264" s="218" t="s">
        <v>645</v>
      </c>
      <c r="B264" s="96"/>
      <c r="C264" s="98"/>
      <c r="D264" s="272" t="s">
        <v>646</v>
      </c>
      <c r="E264" s="96"/>
      <c r="F264" s="98"/>
    </row>
    <row r="265" spans="1:6">
      <c r="A265" s="96" t="s">
        <v>647</v>
      </c>
      <c r="B265" s="96"/>
      <c r="C265" s="98"/>
      <c r="D265" s="272" t="s">
        <v>648</v>
      </c>
      <c r="E265" s="96"/>
      <c r="F265" s="98"/>
    </row>
    <row r="266" spans="1:6">
      <c r="A266" s="218" t="s">
        <v>649</v>
      </c>
      <c r="B266" s="96"/>
      <c r="C266" s="98"/>
      <c r="D266" s="272" t="s">
        <v>650</v>
      </c>
      <c r="E266" s="96"/>
      <c r="F266" s="98"/>
    </row>
    <row r="267" spans="1:6">
      <c r="A267" s="96" t="s">
        <v>651</v>
      </c>
      <c r="B267" s="96"/>
      <c r="C267" s="98"/>
      <c r="D267" s="272" t="s">
        <v>652</v>
      </c>
      <c r="E267" s="99"/>
      <c r="F267" s="98"/>
    </row>
    <row r="268" spans="1:6">
      <c r="A268" s="98"/>
      <c r="B268" s="98"/>
      <c r="C268" s="98"/>
      <c r="D268" s="98"/>
      <c r="E268" s="98"/>
      <c r="F268" s="98"/>
    </row>
    <row r="269" spans="1:6">
      <c r="A269" s="71" t="s">
        <v>653</v>
      </c>
      <c r="B269" s="92"/>
      <c r="C269" s="98"/>
      <c r="D269" s="71" t="s">
        <v>654</v>
      </c>
      <c r="E269" s="92"/>
      <c r="F269" s="98"/>
    </row>
    <row r="270" spans="1:6" ht="51">
      <c r="A270" s="20" t="s">
        <v>655</v>
      </c>
      <c r="B270" s="92"/>
      <c r="C270" s="98"/>
      <c r="D270" s="20" t="s">
        <v>656</v>
      </c>
      <c r="E270" s="92"/>
      <c r="F270" s="98"/>
    </row>
    <row r="271" spans="1:6">
      <c r="A271" s="96" t="s">
        <v>657</v>
      </c>
      <c r="B271" s="96"/>
      <c r="C271" s="98"/>
      <c r="D271" s="96" t="s">
        <v>658</v>
      </c>
      <c r="E271" s="96">
        <v>1</v>
      </c>
      <c r="F271" s="98"/>
    </row>
    <row r="272" spans="1:6" ht="25.5">
      <c r="A272" s="273" t="s">
        <v>659</v>
      </c>
      <c r="B272" s="96"/>
      <c r="C272" s="98"/>
      <c r="D272" s="96" t="s">
        <v>660</v>
      </c>
      <c r="E272" s="96"/>
      <c r="F272" s="98"/>
    </row>
    <row r="273" spans="1:6" ht="25.5">
      <c r="A273" s="273" t="s">
        <v>661</v>
      </c>
      <c r="B273" s="96">
        <v>3</v>
      </c>
      <c r="C273" s="98"/>
      <c r="D273" s="273" t="s">
        <v>662</v>
      </c>
      <c r="E273" s="96"/>
      <c r="F273" s="98"/>
    </row>
    <row r="274" spans="1:6" ht="25.5">
      <c r="A274" s="220" t="s">
        <v>663</v>
      </c>
      <c r="B274" s="96"/>
      <c r="C274" s="98"/>
      <c r="D274" s="272" t="s">
        <v>664</v>
      </c>
      <c r="E274" s="96"/>
      <c r="F274" s="98"/>
    </row>
    <row r="275" spans="1:6" ht="25.5">
      <c r="A275" s="102" t="s">
        <v>665</v>
      </c>
      <c r="B275" s="96"/>
      <c r="C275" s="98"/>
      <c r="D275" s="272" t="s">
        <v>591</v>
      </c>
      <c r="E275" s="96"/>
      <c r="F275" s="98"/>
    </row>
    <row r="276" spans="1:6">
      <c r="A276" s="98"/>
      <c r="B276" s="98"/>
      <c r="C276" s="98"/>
      <c r="D276" s="98"/>
      <c r="E276" s="98"/>
      <c r="F276" s="98"/>
    </row>
    <row r="277" spans="1:6">
      <c r="A277" s="71" t="s">
        <v>666</v>
      </c>
      <c r="B277" s="92"/>
      <c r="C277" s="98"/>
      <c r="D277" s="322"/>
      <c r="E277" s="322"/>
      <c r="F277" s="322"/>
    </row>
    <row r="278" spans="1:6" ht="38.25">
      <c r="A278" s="20" t="s">
        <v>667</v>
      </c>
      <c r="B278" s="92"/>
      <c r="C278" s="98"/>
      <c r="D278" s="322"/>
      <c r="E278" s="322"/>
      <c r="F278" s="322"/>
    </row>
    <row r="279" spans="1:6">
      <c r="A279" s="96" t="s">
        <v>634</v>
      </c>
      <c r="B279" s="96">
        <v>1</v>
      </c>
      <c r="C279" s="98"/>
      <c r="D279" s="322"/>
      <c r="E279" s="322"/>
      <c r="F279" s="322"/>
    </row>
    <row r="280" spans="1:6">
      <c r="A280" s="96" t="s">
        <v>636</v>
      </c>
      <c r="B280" s="96"/>
      <c r="C280" s="98"/>
      <c r="D280" s="322"/>
      <c r="E280" s="322"/>
      <c r="F280" s="322"/>
    </row>
    <row r="281" spans="1:6">
      <c r="A281" s="98"/>
      <c r="B281" s="98"/>
      <c r="C281" s="98"/>
      <c r="D281" s="258"/>
      <c r="E281" s="258"/>
      <c r="F281" s="258"/>
    </row>
    <row r="282" spans="1:6">
      <c r="A282" s="71" t="s">
        <v>668</v>
      </c>
      <c r="B282" s="20"/>
      <c r="C282" s="98"/>
      <c r="D282" s="258"/>
      <c r="E282" s="258"/>
      <c r="F282" s="258"/>
    </row>
    <row r="283" spans="1:6" ht="25.5">
      <c r="A283" s="20" t="s">
        <v>669</v>
      </c>
      <c r="B283" s="20"/>
      <c r="C283" s="98"/>
      <c r="D283" s="258"/>
      <c r="E283" s="258"/>
      <c r="F283" s="258"/>
    </row>
    <row r="284" spans="1:6">
      <c r="A284" s="72" t="s">
        <v>670</v>
      </c>
      <c r="B284" s="96">
        <v>1</v>
      </c>
      <c r="C284" s="98"/>
      <c r="D284" s="258"/>
      <c r="E284" s="258"/>
      <c r="F284" s="258"/>
    </row>
    <row r="285" spans="1:6">
      <c r="A285" s="96" t="s">
        <v>671</v>
      </c>
      <c r="B285" s="96"/>
      <c r="C285" s="98"/>
      <c r="D285" s="258"/>
      <c r="E285" s="258"/>
      <c r="F285" s="258"/>
    </row>
    <row r="286" spans="1:6">
      <c r="A286" s="72" t="s">
        <v>672</v>
      </c>
      <c r="B286" s="96"/>
      <c r="C286" s="98"/>
      <c r="D286" s="258"/>
      <c r="E286" s="258"/>
      <c r="F286" s="258"/>
    </row>
    <row r="287" spans="1:6">
      <c r="A287" s="96" t="s">
        <v>673</v>
      </c>
      <c r="B287" s="96"/>
      <c r="C287" s="98"/>
      <c r="D287" s="258"/>
      <c r="E287" s="258"/>
      <c r="F287" s="258"/>
    </row>
    <row r="288" spans="1:6">
      <c r="A288" s="96" t="s">
        <v>674</v>
      </c>
      <c r="B288" s="96"/>
      <c r="C288" s="98"/>
      <c r="D288" s="258"/>
      <c r="E288" s="258"/>
      <c r="F288" s="258"/>
    </row>
    <row r="289" spans="1:6">
      <c r="A289" s="98"/>
      <c r="B289" s="98"/>
      <c r="C289" s="98"/>
      <c r="D289" s="258"/>
      <c r="E289" s="258"/>
      <c r="F289" s="258"/>
    </row>
  </sheetData>
  <mergeCells count="18">
    <mergeCell ref="D277:F280"/>
    <mergeCell ref="A147:B148"/>
    <mergeCell ref="D147:E148"/>
    <mergeCell ref="D181:F184"/>
    <mergeCell ref="D229:F232"/>
    <mergeCell ref="A243:B244"/>
    <mergeCell ref="D243:E244"/>
    <mergeCell ref="A195:B196"/>
    <mergeCell ref="D195:E196"/>
    <mergeCell ref="A2:B3"/>
    <mergeCell ref="D2:E3"/>
    <mergeCell ref="D36:F39"/>
    <mergeCell ref="D132:F135"/>
    <mergeCell ref="D84:F87"/>
    <mergeCell ref="A98:B99"/>
    <mergeCell ref="D98:E99"/>
    <mergeCell ref="D50:E51"/>
    <mergeCell ref="A50:B51"/>
  </mergeCells>
  <pageMargins left="0.23622047244094491" right="0.23622047244094491" top="0.74803149606299213" bottom="0.74803149606299213" header="0.31496062992125984" footer="0.31496062992125984"/>
  <pageSetup paperSize="9" scale="66" fitToHeight="0" orientation="portrait" horizontalDpi="4294967292" verticalDpi="4294967292" r:id="rId1"/>
</worksheet>
</file>

<file path=xl/worksheets/sheet14.xml><?xml version="1.0" encoding="utf-8"?>
<worksheet xmlns="http://schemas.openxmlformats.org/spreadsheetml/2006/main" xmlns:r="http://schemas.openxmlformats.org/officeDocument/2006/relationships">
  <sheetPr>
    <pageSetUpPr fitToPage="1"/>
  </sheetPr>
  <dimension ref="A1:F625"/>
  <sheetViews>
    <sheetView topLeftCell="A379" zoomScale="80" zoomScaleNormal="80" workbookViewId="0">
      <selection activeCell="L398" sqref="L398"/>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100" t="str">
        <f>Risikobereiche!A19</f>
        <v xml:space="preserve">B.01 Festlegung des Bedarfs </v>
      </c>
      <c r="B1" s="89"/>
      <c r="C1" s="89"/>
      <c r="D1" s="89"/>
      <c r="E1" s="89"/>
      <c r="F1" s="89"/>
    </row>
    <row r="2" spans="1:6" ht="12.75" customHeight="1">
      <c r="A2" s="374" t="s">
        <v>695</v>
      </c>
      <c r="B2" s="378"/>
      <c r="C2" s="90"/>
      <c r="D2" s="375" t="s">
        <v>696</v>
      </c>
      <c r="E2" s="378"/>
      <c r="F2" s="90"/>
    </row>
    <row r="3" spans="1:6" ht="59.25" customHeight="1" thickBot="1">
      <c r="A3" s="379"/>
      <c r="B3" s="380"/>
      <c r="C3" s="91"/>
      <c r="D3" s="380"/>
      <c r="E3" s="380"/>
      <c r="F3" s="91"/>
    </row>
    <row r="4" spans="1:6">
      <c r="A4" s="70" t="s">
        <v>615</v>
      </c>
      <c r="B4" s="92"/>
      <c r="C4" s="93"/>
      <c r="D4" s="71" t="s">
        <v>616</v>
      </c>
      <c r="E4" s="92"/>
      <c r="F4" s="93"/>
    </row>
    <row r="5" spans="1:6" ht="102">
      <c r="A5" s="18" t="s">
        <v>617</v>
      </c>
      <c r="B5" s="92"/>
      <c r="C5" s="93"/>
      <c r="D5" s="94" t="s">
        <v>618</v>
      </c>
      <c r="E5" s="92"/>
      <c r="F5" s="93"/>
    </row>
    <row r="6" spans="1:6">
      <c r="A6" s="95" t="s">
        <v>619</v>
      </c>
      <c r="B6" s="96"/>
      <c r="C6" s="93"/>
      <c r="D6" s="96" t="s">
        <v>620</v>
      </c>
      <c r="E6" s="96"/>
      <c r="F6" s="93"/>
    </row>
    <row r="7" spans="1:6" ht="25.5">
      <c r="A7" s="95" t="s">
        <v>621</v>
      </c>
      <c r="B7" s="96">
        <v>2</v>
      </c>
      <c r="C7" s="93"/>
      <c r="D7" s="96" t="s">
        <v>622</v>
      </c>
      <c r="E7" s="96"/>
      <c r="F7" s="93"/>
    </row>
    <row r="8" spans="1:6">
      <c r="A8" s="95" t="s">
        <v>623</v>
      </c>
      <c r="B8" s="96"/>
      <c r="C8" s="93"/>
      <c r="D8" s="96" t="s">
        <v>624</v>
      </c>
      <c r="E8" s="96">
        <v>3</v>
      </c>
      <c r="F8" s="93"/>
    </row>
    <row r="9" spans="1:6" ht="25.5">
      <c r="A9" s="95" t="s">
        <v>625</v>
      </c>
      <c r="B9" s="96"/>
      <c r="C9" s="93"/>
      <c r="D9" s="96" t="s">
        <v>626</v>
      </c>
      <c r="E9" s="96"/>
      <c r="F9" s="93"/>
    </row>
    <row r="10" spans="1:6">
      <c r="A10" s="95" t="s">
        <v>627</v>
      </c>
      <c r="B10" s="96"/>
      <c r="C10" s="93"/>
      <c r="D10" s="96" t="s">
        <v>628</v>
      </c>
      <c r="E10" s="96"/>
      <c r="F10" s="93"/>
    </row>
    <row r="11" spans="1:6">
      <c r="A11" s="97"/>
      <c r="B11" s="98"/>
      <c r="C11" s="98"/>
      <c r="D11" s="98"/>
      <c r="E11" s="98"/>
      <c r="F11" s="98"/>
    </row>
    <row r="12" spans="1:6">
      <c r="A12" s="71" t="s">
        <v>629</v>
      </c>
      <c r="B12" s="92"/>
      <c r="C12" s="98"/>
      <c r="D12" s="71" t="s">
        <v>630</v>
      </c>
      <c r="E12" s="92"/>
      <c r="F12" s="98"/>
    </row>
    <row r="13" spans="1:6" ht="63.75">
      <c r="A13" s="20" t="s">
        <v>631</v>
      </c>
      <c r="B13" s="92"/>
      <c r="C13" s="98"/>
      <c r="D13" s="20" t="s">
        <v>632</v>
      </c>
      <c r="E13" s="92"/>
      <c r="F13" s="98"/>
    </row>
    <row r="14" spans="1:6">
      <c r="A14" s="72" t="s">
        <v>633</v>
      </c>
      <c r="B14" s="96"/>
      <c r="C14" s="98"/>
      <c r="D14" s="96" t="s">
        <v>634</v>
      </c>
      <c r="E14" s="96">
        <v>1</v>
      </c>
      <c r="F14" s="98"/>
    </row>
    <row r="15" spans="1:6">
      <c r="A15" s="72" t="s">
        <v>635</v>
      </c>
      <c r="B15" s="96"/>
      <c r="C15" s="98"/>
      <c r="D15" s="72" t="s">
        <v>636</v>
      </c>
      <c r="E15" s="96"/>
      <c r="F15" s="98"/>
    </row>
    <row r="16" spans="1:6">
      <c r="A16" s="72" t="s">
        <v>637</v>
      </c>
      <c r="B16" s="96"/>
      <c r="C16" s="98"/>
      <c r="D16" s="96"/>
      <c r="E16" s="96"/>
      <c r="F16" s="98"/>
    </row>
    <row r="17" spans="1:6">
      <c r="A17" s="72" t="s">
        <v>638</v>
      </c>
      <c r="B17" s="96"/>
      <c r="C17" s="98"/>
      <c r="D17" s="96"/>
      <c r="E17" s="96"/>
      <c r="F17" s="98"/>
    </row>
    <row r="18" spans="1:6">
      <c r="A18" s="96" t="s">
        <v>639</v>
      </c>
      <c r="B18" s="96">
        <v>5</v>
      </c>
      <c r="C18" s="98"/>
      <c r="E18" s="96"/>
      <c r="F18" s="98"/>
    </row>
    <row r="19" spans="1:6">
      <c r="A19" s="98"/>
      <c r="B19" s="98"/>
      <c r="C19" s="98"/>
      <c r="D19" s="98"/>
      <c r="E19" s="98"/>
      <c r="F19" s="98"/>
    </row>
    <row r="20" spans="1:6">
      <c r="A20" s="71" t="s">
        <v>640</v>
      </c>
      <c r="B20" s="92"/>
      <c r="C20" s="98"/>
      <c r="D20" s="71" t="s">
        <v>641</v>
      </c>
      <c r="E20" s="92"/>
      <c r="F20" s="98"/>
    </row>
    <row r="21" spans="1:6" ht="38.25">
      <c r="A21" s="20" t="s">
        <v>642</v>
      </c>
      <c r="B21" s="92"/>
      <c r="C21" s="98"/>
      <c r="D21" s="20" t="s">
        <v>643</v>
      </c>
      <c r="E21" s="92"/>
      <c r="F21" s="98"/>
    </row>
    <row r="22" spans="1:6">
      <c r="A22" s="96" t="s">
        <v>644</v>
      </c>
      <c r="B22" s="96">
        <v>1</v>
      </c>
      <c r="C22" s="98"/>
      <c r="D22" s="96" t="s">
        <v>634</v>
      </c>
      <c r="E22" s="96">
        <v>1</v>
      </c>
      <c r="F22" s="98"/>
    </row>
    <row r="23" spans="1:6">
      <c r="A23" s="218" t="s">
        <v>645</v>
      </c>
      <c r="B23" s="96"/>
      <c r="C23" s="98"/>
      <c r="D23" s="272" t="s">
        <v>646</v>
      </c>
      <c r="E23" s="96"/>
      <c r="F23" s="98"/>
    </row>
    <row r="24" spans="1:6">
      <c r="A24" s="96" t="s">
        <v>647</v>
      </c>
      <c r="B24" s="96"/>
      <c r="C24" s="98"/>
      <c r="D24" s="272" t="s">
        <v>648</v>
      </c>
      <c r="E24" s="96"/>
      <c r="F24" s="98"/>
    </row>
    <row r="25" spans="1:6">
      <c r="A25" s="218" t="s">
        <v>649</v>
      </c>
      <c r="B25" s="96"/>
      <c r="C25" s="98"/>
      <c r="D25" s="272" t="s">
        <v>650</v>
      </c>
      <c r="E25" s="96"/>
      <c r="F25" s="98"/>
    </row>
    <row r="26" spans="1:6">
      <c r="A26" s="96" t="s">
        <v>651</v>
      </c>
      <c r="B26" s="96"/>
      <c r="C26" s="98"/>
      <c r="D26" s="272" t="s">
        <v>652</v>
      </c>
      <c r="E26" s="99"/>
      <c r="F26" s="98"/>
    </row>
    <row r="27" spans="1:6">
      <c r="A27" s="98"/>
      <c r="B27" s="98"/>
      <c r="C27" s="98"/>
      <c r="D27" s="98"/>
      <c r="E27" s="98"/>
      <c r="F27" s="98"/>
    </row>
    <row r="28" spans="1:6">
      <c r="A28" s="71" t="s">
        <v>653</v>
      </c>
      <c r="B28" s="92"/>
      <c r="C28" s="98"/>
      <c r="D28" s="71" t="s">
        <v>654</v>
      </c>
      <c r="E28" s="92"/>
      <c r="F28" s="98"/>
    </row>
    <row r="29" spans="1:6" ht="51">
      <c r="A29" s="20" t="s">
        <v>655</v>
      </c>
      <c r="B29" s="92"/>
      <c r="C29" s="98"/>
      <c r="D29" s="20" t="s">
        <v>656</v>
      </c>
      <c r="E29" s="92"/>
      <c r="F29" s="98"/>
    </row>
    <row r="30" spans="1:6">
      <c r="A30" s="96" t="s">
        <v>657</v>
      </c>
      <c r="B30" s="96"/>
      <c r="C30" s="98"/>
      <c r="D30" s="96" t="s">
        <v>658</v>
      </c>
      <c r="E30" s="96"/>
      <c r="F30" s="98"/>
    </row>
    <row r="31" spans="1:6" ht="25.5">
      <c r="A31" s="273" t="s">
        <v>659</v>
      </c>
      <c r="B31" s="96"/>
      <c r="C31" s="98"/>
      <c r="D31" s="96" t="s">
        <v>660</v>
      </c>
      <c r="E31" s="96">
        <v>2</v>
      </c>
      <c r="F31" s="98"/>
    </row>
    <row r="32" spans="1:6" ht="25.5">
      <c r="A32" s="273" t="s">
        <v>661</v>
      </c>
      <c r="B32" s="96"/>
      <c r="C32" s="98"/>
      <c r="D32" s="273" t="s">
        <v>662</v>
      </c>
      <c r="E32" s="96"/>
      <c r="F32" s="98"/>
    </row>
    <row r="33" spans="1:6" ht="25.5">
      <c r="A33" s="220" t="s">
        <v>663</v>
      </c>
      <c r="B33" s="96"/>
      <c r="C33" s="98"/>
      <c r="D33" s="272" t="s">
        <v>664</v>
      </c>
      <c r="E33" s="96"/>
      <c r="F33" s="98"/>
    </row>
    <row r="34" spans="1:6" ht="25.5">
      <c r="A34" s="102" t="s">
        <v>665</v>
      </c>
      <c r="B34" s="96">
        <v>5</v>
      </c>
      <c r="C34" s="98"/>
      <c r="D34" s="272" t="s">
        <v>591</v>
      </c>
      <c r="E34" s="96"/>
      <c r="F34" s="98"/>
    </row>
    <row r="35" spans="1:6">
      <c r="A35" s="98"/>
      <c r="B35" s="98"/>
      <c r="C35" s="98"/>
      <c r="D35" s="98"/>
      <c r="E35" s="98"/>
      <c r="F35" s="98"/>
    </row>
    <row r="36" spans="1:6">
      <c r="A36" s="71" t="s">
        <v>666</v>
      </c>
      <c r="B36" s="92"/>
      <c r="C36" s="98"/>
      <c r="D36" s="322"/>
      <c r="E36" s="322"/>
      <c r="F36" s="322"/>
    </row>
    <row r="37" spans="1:6" ht="38.25">
      <c r="A37" s="20" t="s">
        <v>667</v>
      </c>
      <c r="B37" s="92"/>
      <c r="C37" s="98"/>
      <c r="D37" s="322"/>
      <c r="E37" s="322"/>
      <c r="F37" s="322"/>
    </row>
    <row r="38" spans="1:6">
      <c r="A38" s="96" t="s">
        <v>634</v>
      </c>
      <c r="B38" s="96">
        <v>1</v>
      </c>
      <c r="C38" s="98"/>
      <c r="D38" s="322"/>
      <c r="E38" s="322"/>
      <c r="F38" s="322"/>
    </row>
    <row r="39" spans="1:6">
      <c r="A39" s="96" t="s">
        <v>636</v>
      </c>
      <c r="B39" s="96"/>
      <c r="C39" s="98"/>
      <c r="D39" s="322"/>
      <c r="E39" s="322"/>
      <c r="F39" s="322"/>
    </row>
    <row r="40" spans="1:6">
      <c r="A40" s="98"/>
      <c r="B40" s="98"/>
      <c r="C40" s="98"/>
      <c r="D40" s="258"/>
      <c r="E40" s="258"/>
      <c r="F40" s="258"/>
    </row>
    <row r="41" spans="1:6">
      <c r="A41" s="71" t="s">
        <v>668</v>
      </c>
      <c r="B41" s="20"/>
      <c r="C41" s="98"/>
      <c r="D41" s="258"/>
      <c r="E41" s="258"/>
      <c r="F41" s="258"/>
    </row>
    <row r="42" spans="1:6" ht="39" customHeight="1">
      <c r="A42" s="20" t="s">
        <v>669</v>
      </c>
      <c r="B42" s="20"/>
      <c r="C42" s="98"/>
      <c r="D42" s="258"/>
      <c r="E42" s="258"/>
      <c r="F42" s="258"/>
    </row>
    <row r="43" spans="1:6">
      <c r="A43" s="72" t="s">
        <v>670</v>
      </c>
      <c r="B43" s="96">
        <v>1</v>
      </c>
      <c r="C43" s="98"/>
      <c r="D43" s="258"/>
      <c r="E43" s="258"/>
      <c r="F43" s="258"/>
    </row>
    <row r="44" spans="1:6">
      <c r="A44" s="96" t="s">
        <v>671</v>
      </c>
      <c r="B44" s="96"/>
      <c r="C44" s="98"/>
      <c r="D44" s="258"/>
      <c r="E44" s="258"/>
      <c r="F44" s="258"/>
    </row>
    <row r="45" spans="1:6">
      <c r="A45" s="72" t="s">
        <v>672</v>
      </c>
      <c r="B45" s="96"/>
      <c r="C45" s="98"/>
      <c r="D45" s="258"/>
      <c r="E45" s="258"/>
      <c r="F45" s="258"/>
    </row>
    <row r="46" spans="1:6">
      <c r="A46" s="96" t="s">
        <v>673</v>
      </c>
      <c r="B46" s="96"/>
      <c r="C46" s="98"/>
      <c r="D46" s="258"/>
      <c r="E46" s="258"/>
      <c r="F46" s="258"/>
    </row>
    <row r="47" spans="1:6">
      <c r="A47" s="96" t="s">
        <v>674</v>
      </c>
      <c r="B47" s="96"/>
      <c r="C47" s="98"/>
      <c r="D47" s="258"/>
      <c r="E47" s="258"/>
      <c r="F47" s="258"/>
    </row>
    <row r="48" spans="1:6">
      <c r="A48" s="98"/>
      <c r="B48" s="98"/>
      <c r="C48" s="98"/>
      <c r="D48" s="258"/>
      <c r="E48" s="258"/>
      <c r="F48" s="258"/>
    </row>
    <row r="49" spans="1:6" ht="15" thickBot="1">
      <c r="A49" s="100" t="str">
        <f>Risikobereiche!A20</f>
        <v xml:space="preserve">B.02 Festlegung der Einkaufsstrategie </v>
      </c>
      <c r="B49" s="89"/>
      <c r="C49" s="89"/>
      <c r="D49" s="89"/>
      <c r="E49" s="89"/>
      <c r="F49" s="89"/>
    </row>
    <row r="50" spans="1:6" ht="12.75" customHeight="1">
      <c r="A50" s="374" t="s">
        <v>695</v>
      </c>
      <c r="B50" s="378"/>
      <c r="C50" s="90"/>
      <c r="D50" s="375" t="s">
        <v>696</v>
      </c>
      <c r="E50" s="378"/>
      <c r="F50" s="90"/>
    </row>
    <row r="51" spans="1:6" ht="55.5" customHeight="1" thickBot="1">
      <c r="A51" s="379"/>
      <c r="B51" s="380"/>
      <c r="C51" s="91"/>
      <c r="D51" s="380"/>
      <c r="E51" s="380"/>
      <c r="F51" s="91"/>
    </row>
    <row r="52" spans="1:6" ht="13.5" customHeight="1">
      <c r="A52" s="70" t="s">
        <v>615</v>
      </c>
      <c r="B52" s="92"/>
      <c r="C52" s="93"/>
      <c r="D52" s="71" t="s">
        <v>616</v>
      </c>
      <c r="E52" s="92"/>
      <c r="F52" s="93"/>
    </row>
    <row r="53" spans="1:6" ht="102">
      <c r="A53" s="18" t="s">
        <v>617</v>
      </c>
      <c r="B53" s="92"/>
      <c r="C53" s="93"/>
      <c r="D53" s="94" t="s">
        <v>618</v>
      </c>
      <c r="E53" s="92"/>
      <c r="F53" s="93"/>
    </row>
    <row r="54" spans="1:6">
      <c r="A54" s="95" t="s">
        <v>619</v>
      </c>
      <c r="B54" s="96">
        <v>1</v>
      </c>
      <c r="C54" s="93"/>
      <c r="D54" s="96" t="s">
        <v>620</v>
      </c>
      <c r="E54" s="96"/>
      <c r="F54" s="93"/>
    </row>
    <row r="55" spans="1:6" ht="25.5">
      <c r="A55" s="95" t="s">
        <v>621</v>
      </c>
      <c r="B55" s="96"/>
      <c r="C55" s="93"/>
      <c r="D55" s="96" t="s">
        <v>622</v>
      </c>
      <c r="E55" s="96"/>
      <c r="F55" s="93"/>
    </row>
    <row r="56" spans="1:6">
      <c r="A56" s="95" t="s">
        <v>623</v>
      </c>
      <c r="B56" s="96"/>
      <c r="C56" s="93"/>
      <c r="D56" s="96" t="s">
        <v>624</v>
      </c>
      <c r="E56" s="96">
        <v>3</v>
      </c>
      <c r="F56" s="93"/>
    </row>
    <row r="57" spans="1:6" ht="25.5">
      <c r="A57" s="95" t="s">
        <v>625</v>
      </c>
      <c r="B57" s="96"/>
      <c r="C57" s="93"/>
      <c r="D57" s="96" t="s">
        <v>626</v>
      </c>
      <c r="E57" s="96"/>
      <c r="F57" s="93"/>
    </row>
    <row r="58" spans="1:6">
      <c r="A58" s="95" t="s">
        <v>627</v>
      </c>
      <c r="B58" s="96"/>
      <c r="C58" s="93"/>
      <c r="D58" s="96" t="s">
        <v>628</v>
      </c>
      <c r="E58" s="96"/>
      <c r="F58" s="93"/>
    </row>
    <row r="59" spans="1:6">
      <c r="A59" s="97"/>
      <c r="B59" s="98"/>
      <c r="C59" s="98"/>
      <c r="D59" s="98"/>
      <c r="E59" s="98"/>
      <c r="F59" s="98"/>
    </row>
    <row r="60" spans="1:6">
      <c r="A60" s="71" t="s">
        <v>629</v>
      </c>
      <c r="B60" s="92"/>
      <c r="C60" s="98"/>
      <c r="D60" s="71" t="s">
        <v>630</v>
      </c>
      <c r="E60" s="92"/>
      <c r="F60" s="98"/>
    </row>
    <row r="61" spans="1:6" ht="63.75">
      <c r="A61" s="20" t="s">
        <v>631</v>
      </c>
      <c r="B61" s="92"/>
      <c r="C61" s="98"/>
      <c r="D61" s="20" t="s">
        <v>632</v>
      </c>
      <c r="E61" s="92"/>
      <c r="F61" s="98"/>
    </row>
    <row r="62" spans="1:6">
      <c r="A62" s="72" t="s">
        <v>633</v>
      </c>
      <c r="B62" s="96"/>
      <c r="C62" s="98"/>
      <c r="D62" s="96" t="s">
        <v>634</v>
      </c>
      <c r="E62" s="96">
        <v>1</v>
      </c>
      <c r="F62" s="98"/>
    </row>
    <row r="63" spans="1:6">
      <c r="A63" s="72" t="s">
        <v>635</v>
      </c>
      <c r="B63" s="96"/>
      <c r="C63" s="98"/>
      <c r="D63" s="72" t="s">
        <v>636</v>
      </c>
      <c r="E63" s="96"/>
      <c r="F63" s="98"/>
    </row>
    <row r="64" spans="1:6">
      <c r="A64" s="72" t="s">
        <v>637</v>
      </c>
      <c r="B64" s="96"/>
      <c r="C64" s="98"/>
      <c r="D64" s="96"/>
      <c r="E64" s="96"/>
      <c r="F64" s="98"/>
    </row>
    <row r="65" spans="1:6">
      <c r="A65" s="72" t="s">
        <v>638</v>
      </c>
      <c r="B65" s="96"/>
      <c r="C65" s="98"/>
      <c r="D65" s="96"/>
      <c r="E65" s="96"/>
      <c r="F65" s="98"/>
    </row>
    <row r="66" spans="1:6">
      <c r="A66" s="96" t="s">
        <v>639</v>
      </c>
      <c r="B66" s="96">
        <v>5</v>
      </c>
      <c r="C66" s="98"/>
      <c r="E66" s="96"/>
      <c r="F66" s="98"/>
    </row>
    <row r="67" spans="1:6">
      <c r="A67" s="98"/>
      <c r="B67" s="98"/>
      <c r="C67" s="98"/>
      <c r="D67" s="98"/>
      <c r="E67" s="98"/>
      <c r="F67" s="98"/>
    </row>
    <row r="68" spans="1:6">
      <c r="A68" s="71" t="s">
        <v>640</v>
      </c>
      <c r="B68" s="92"/>
      <c r="C68" s="98"/>
      <c r="D68" s="71" t="s">
        <v>641</v>
      </c>
      <c r="E68" s="92"/>
      <c r="F68" s="98"/>
    </row>
    <row r="69" spans="1:6" ht="38.25">
      <c r="A69" s="20" t="s">
        <v>642</v>
      </c>
      <c r="B69" s="92"/>
      <c r="C69" s="98"/>
      <c r="D69" s="20" t="s">
        <v>643</v>
      </c>
      <c r="E69" s="92"/>
      <c r="F69" s="98"/>
    </row>
    <row r="70" spans="1:6">
      <c r="A70" s="96" t="s">
        <v>644</v>
      </c>
      <c r="B70" s="96">
        <v>1</v>
      </c>
      <c r="C70" s="98"/>
      <c r="D70" s="96" t="s">
        <v>634</v>
      </c>
      <c r="E70" s="96">
        <v>1</v>
      </c>
      <c r="F70" s="98"/>
    </row>
    <row r="71" spans="1:6">
      <c r="A71" s="218" t="s">
        <v>645</v>
      </c>
      <c r="B71" s="96"/>
      <c r="C71" s="98"/>
      <c r="D71" s="272" t="s">
        <v>646</v>
      </c>
      <c r="E71" s="96"/>
      <c r="F71" s="98"/>
    </row>
    <row r="72" spans="1:6">
      <c r="A72" s="96" t="s">
        <v>647</v>
      </c>
      <c r="B72" s="96"/>
      <c r="C72" s="98"/>
      <c r="D72" s="272" t="s">
        <v>648</v>
      </c>
      <c r="E72" s="96"/>
      <c r="F72" s="98"/>
    </row>
    <row r="73" spans="1:6">
      <c r="A73" s="218" t="s">
        <v>649</v>
      </c>
      <c r="B73" s="96"/>
      <c r="C73" s="98"/>
      <c r="D73" s="272" t="s">
        <v>650</v>
      </c>
      <c r="E73" s="96"/>
      <c r="F73" s="98"/>
    </row>
    <row r="74" spans="1:6">
      <c r="A74" s="96" t="s">
        <v>651</v>
      </c>
      <c r="B74" s="96"/>
      <c r="C74" s="98"/>
      <c r="D74" s="272" t="s">
        <v>652</v>
      </c>
      <c r="E74" s="99"/>
      <c r="F74" s="98"/>
    </row>
    <row r="75" spans="1:6">
      <c r="A75" s="98"/>
      <c r="B75" s="98"/>
      <c r="C75" s="98"/>
      <c r="D75" s="98"/>
      <c r="E75" s="98"/>
      <c r="F75" s="98"/>
    </row>
    <row r="76" spans="1:6">
      <c r="A76" s="71" t="s">
        <v>653</v>
      </c>
      <c r="B76" s="92"/>
      <c r="C76" s="98"/>
      <c r="D76" s="71" t="s">
        <v>654</v>
      </c>
      <c r="E76" s="92"/>
      <c r="F76" s="98"/>
    </row>
    <row r="77" spans="1:6" ht="51">
      <c r="A77" s="20" t="s">
        <v>655</v>
      </c>
      <c r="B77" s="92"/>
      <c r="C77" s="98"/>
      <c r="D77" s="20" t="s">
        <v>656</v>
      </c>
      <c r="E77" s="92"/>
      <c r="F77" s="98"/>
    </row>
    <row r="78" spans="1:6">
      <c r="A78" s="96" t="s">
        <v>657</v>
      </c>
      <c r="B78" s="96"/>
      <c r="C78" s="98"/>
      <c r="D78" s="96" t="s">
        <v>658</v>
      </c>
      <c r="E78" s="96"/>
      <c r="F78" s="98"/>
    </row>
    <row r="79" spans="1:6" ht="25.5">
      <c r="A79" s="273" t="s">
        <v>659</v>
      </c>
      <c r="B79" s="96"/>
      <c r="C79" s="98"/>
      <c r="D79" s="96" t="s">
        <v>660</v>
      </c>
      <c r="E79" s="96">
        <v>2</v>
      </c>
      <c r="F79" s="98"/>
    </row>
    <row r="80" spans="1:6" ht="25.5">
      <c r="A80" s="273" t="s">
        <v>661</v>
      </c>
      <c r="B80" s="96"/>
      <c r="C80" s="98"/>
      <c r="D80" s="273" t="s">
        <v>662</v>
      </c>
      <c r="E80" s="96"/>
      <c r="F80" s="98"/>
    </row>
    <row r="81" spans="1:6" ht="25.5">
      <c r="A81" s="220" t="s">
        <v>663</v>
      </c>
      <c r="B81" s="96"/>
      <c r="C81" s="98"/>
      <c r="D81" s="272" t="s">
        <v>664</v>
      </c>
      <c r="E81" s="96"/>
      <c r="F81" s="98"/>
    </row>
    <row r="82" spans="1:6" ht="25.5">
      <c r="A82" s="102" t="s">
        <v>665</v>
      </c>
      <c r="B82" s="96">
        <v>5</v>
      </c>
      <c r="C82" s="98"/>
      <c r="D82" s="272" t="s">
        <v>591</v>
      </c>
      <c r="E82" s="96"/>
      <c r="F82" s="98"/>
    </row>
    <row r="83" spans="1:6">
      <c r="A83" s="98"/>
      <c r="B83" s="98"/>
      <c r="C83" s="98"/>
      <c r="D83" s="98"/>
      <c r="E83" s="98"/>
      <c r="F83" s="98"/>
    </row>
    <row r="84" spans="1:6">
      <c r="A84" s="71" t="s">
        <v>666</v>
      </c>
      <c r="B84" s="92"/>
      <c r="C84" s="98"/>
      <c r="D84" s="322"/>
      <c r="E84" s="322"/>
      <c r="F84" s="322"/>
    </row>
    <row r="85" spans="1:6" ht="38.25">
      <c r="A85" s="20" t="s">
        <v>667</v>
      </c>
      <c r="B85" s="92"/>
      <c r="C85" s="98"/>
      <c r="D85" s="322"/>
      <c r="E85" s="322"/>
      <c r="F85" s="322"/>
    </row>
    <row r="86" spans="1:6">
      <c r="A86" s="96" t="s">
        <v>634</v>
      </c>
      <c r="B86" s="96">
        <v>1</v>
      </c>
      <c r="C86" s="98"/>
      <c r="D86" s="322"/>
      <c r="E86" s="322"/>
      <c r="F86" s="322"/>
    </row>
    <row r="87" spans="1:6" ht="12.75" customHeight="1">
      <c r="A87" s="96" t="s">
        <v>636</v>
      </c>
      <c r="B87" s="96"/>
      <c r="C87" s="98"/>
      <c r="D87" s="322"/>
      <c r="E87" s="322"/>
      <c r="F87" s="322"/>
    </row>
    <row r="88" spans="1:6">
      <c r="A88" s="98"/>
      <c r="B88" s="98"/>
      <c r="C88" s="98"/>
      <c r="D88" s="258"/>
      <c r="E88" s="258"/>
      <c r="F88" s="258"/>
    </row>
    <row r="89" spans="1:6">
      <c r="A89" s="71" t="s">
        <v>668</v>
      </c>
      <c r="B89" s="20"/>
      <c r="C89" s="98"/>
      <c r="D89" s="258"/>
      <c r="E89" s="258"/>
      <c r="F89" s="258"/>
    </row>
    <row r="90" spans="1:6" ht="25.5">
      <c r="A90" s="20" t="s">
        <v>669</v>
      </c>
      <c r="B90" s="20"/>
      <c r="C90" s="98"/>
      <c r="D90" s="258"/>
      <c r="E90" s="258"/>
      <c r="F90" s="258"/>
    </row>
    <row r="91" spans="1:6">
      <c r="A91" s="72" t="s">
        <v>670</v>
      </c>
      <c r="B91" s="96">
        <v>1</v>
      </c>
      <c r="C91" s="98"/>
      <c r="D91" s="258"/>
      <c r="E91" s="258"/>
      <c r="F91" s="258"/>
    </row>
    <row r="92" spans="1:6">
      <c r="A92" s="96" t="s">
        <v>671</v>
      </c>
      <c r="B92" s="96"/>
      <c r="C92" s="98"/>
      <c r="D92" s="258"/>
      <c r="E92" s="258"/>
      <c r="F92" s="258"/>
    </row>
    <row r="93" spans="1:6">
      <c r="A93" s="72" t="s">
        <v>672</v>
      </c>
      <c r="B93" s="96"/>
      <c r="C93" s="98"/>
      <c r="D93" s="258"/>
      <c r="E93" s="258"/>
      <c r="F93" s="258"/>
    </row>
    <row r="94" spans="1:6">
      <c r="A94" s="96" t="s">
        <v>673</v>
      </c>
      <c r="B94" s="96"/>
      <c r="C94" s="98"/>
      <c r="D94" s="258"/>
      <c r="E94" s="258"/>
      <c r="F94" s="258"/>
    </row>
    <row r="95" spans="1:6">
      <c r="A95" s="96" t="s">
        <v>674</v>
      </c>
      <c r="B95" s="96"/>
      <c r="C95" s="98"/>
      <c r="D95" s="258"/>
      <c r="E95" s="258"/>
      <c r="F95" s="258"/>
    </row>
    <row r="96" spans="1:6">
      <c r="A96" s="98"/>
      <c r="B96" s="98"/>
      <c r="C96" s="98"/>
      <c r="D96" s="258"/>
      <c r="E96" s="258"/>
      <c r="F96" s="258"/>
    </row>
    <row r="97" spans="1:6" ht="15" thickBot="1">
      <c r="A97" s="100" t="str">
        <f>Risikobereiche!A21</f>
        <v>B.03 Wahl der vertragsschließenden Partei</v>
      </c>
      <c r="B97" s="89"/>
      <c r="C97" s="89"/>
      <c r="D97" s="89"/>
      <c r="E97" s="89"/>
      <c r="F97" s="89"/>
    </row>
    <row r="98" spans="1:6" ht="12.75" customHeight="1">
      <c r="A98" s="374" t="s">
        <v>695</v>
      </c>
      <c r="B98" s="378"/>
      <c r="C98" s="90"/>
      <c r="D98" s="375" t="s">
        <v>696</v>
      </c>
      <c r="E98" s="378"/>
      <c r="F98" s="90"/>
    </row>
    <row r="99" spans="1:6" ht="48" customHeight="1" thickBot="1">
      <c r="A99" s="379"/>
      <c r="B99" s="380"/>
      <c r="C99" s="91"/>
      <c r="D99" s="380"/>
      <c r="E99" s="380"/>
      <c r="F99" s="91"/>
    </row>
    <row r="100" spans="1:6">
      <c r="A100" s="70" t="s">
        <v>615</v>
      </c>
      <c r="B100" s="92"/>
      <c r="C100" s="93"/>
      <c r="D100" s="71" t="s">
        <v>616</v>
      </c>
      <c r="E100" s="92"/>
      <c r="F100" s="93"/>
    </row>
    <row r="101" spans="1:6" ht="28.5" customHeight="1">
      <c r="A101" s="18" t="s">
        <v>617</v>
      </c>
      <c r="B101" s="92"/>
      <c r="C101" s="93"/>
      <c r="D101" s="94" t="s">
        <v>618</v>
      </c>
      <c r="E101" s="92"/>
      <c r="F101" s="93"/>
    </row>
    <row r="102" spans="1:6">
      <c r="A102" s="95" t="s">
        <v>619</v>
      </c>
      <c r="B102" s="96">
        <v>1</v>
      </c>
      <c r="C102" s="93"/>
      <c r="D102" s="96" t="s">
        <v>620</v>
      </c>
      <c r="E102" s="96"/>
      <c r="F102" s="93"/>
    </row>
    <row r="103" spans="1:6" ht="25.5">
      <c r="A103" s="95" t="s">
        <v>621</v>
      </c>
      <c r="B103" s="96"/>
      <c r="C103" s="93"/>
      <c r="D103" s="96" t="s">
        <v>622</v>
      </c>
      <c r="E103" s="96"/>
      <c r="F103" s="93"/>
    </row>
    <row r="104" spans="1:6">
      <c r="A104" s="95" t="s">
        <v>623</v>
      </c>
      <c r="B104" s="96"/>
      <c r="C104" s="93"/>
      <c r="D104" s="96" t="s">
        <v>624</v>
      </c>
      <c r="E104" s="96">
        <v>3</v>
      </c>
      <c r="F104" s="93"/>
    </row>
    <row r="105" spans="1:6" ht="25.5">
      <c r="A105" s="95" t="s">
        <v>625</v>
      </c>
      <c r="B105" s="96"/>
      <c r="C105" s="93"/>
      <c r="D105" s="96" t="s">
        <v>626</v>
      </c>
      <c r="E105" s="96"/>
      <c r="F105" s="93"/>
    </row>
    <row r="106" spans="1:6">
      <c r="A106" s="95" t="s">
        <v>627</v>
      </c>
      <c r="B106" s="96"/>
      <c r="C106" s="93"/>
      <c r="D106" s="96" t="s">
        <v>628</v>
      </c>
      <c r="E106" s="96"/>
      <c r="F106" s="93"/>
    </row>
    <row r="107" spans="1:6">
      <c r="A107" s="97"/>
      <c r="B107" s="98"/>
      <c r="C107" s="98"/>
      <c r="D107" s="98"/>
      <c r="E107" s="98"/>
      <c r="F107" s="98"/>
    </row>
    <row r="108" spans="1:6">
      <c r="A108" s="71" t="s">
        <v>629</v>
      </c>
      <c r="B108" s="92"/>
      <c r="C108" s="98"/>
      <c r="D108" s="71" t="s">
        <v>630</v>
      </c>
      <c r="E108" s="92"/>
      <c r="F108" s="98"/>
    </row>
    <row r="109" spans="1:6" ht="63.75">
      <c r="A109" s="20" t="s">
        <v>631</v>
      </c>
      <c r="B109" s="92"/>
      <c r="C109" s="98"/>
      <c r="D109" s="20" t="s">
        <v>632</v>
      </c>
      <c r="E109" s="92"/>
      <c r="F109" s="98"/>
    </row>
    <row r="110" spans="1:6">
      <c r="A110" s="72" t="s">
        <v>633</v>
      </c>
      <c r="B110" s="96"/>
      <c r="C110" s="98"/>
      <c r="D110" s="96" t="s">
        <v>634</v>
      </c>
      <c r="E110" s="96">
        <v>1</v>
      </c>
      <c r="F110" s="98"/>
    </row>
    <row r="111" spans="1:6">
      <c r="A111" s="72" t="s">
        <v>635</v>
      </c>
      <c r="B111" s="96"/>
      <c r="C111" s="98"/>
      <c r="D111" s="72" t="s">
        <v>636</v>
      </c>
      <c r="E111" s="96"/>
      <c r="F111" s="98"/>
    </row>
    <row r="112" spans="1:6">
      <c r="A112" s="72" t="s">
        <v>637</v>
      </c>
      <c r="B112" s="96"/>
      <c r="C112" s="98"/>
      <c r="D112" s="96"/>
      <c r="E112" s="96"/>
      <c r="F112" s="98"/>
    </row>
    <row r="113" spans="1:6">
      <c r="A113" s="72" t="s">
        <v>638</v>
      </c>
      <c r="B113" s="96"/>
      <c r="C113" s="98"/>
      <c r="D113" s="96"/>
      <c r="E113" s="96"/>
      <c r="F113" s="98"/>
    </row>
    <row r="114" spans="1:6">
      <c r="A114" s="96" t="s">
        <v>639</v>
      </c>
      <c r="B114" s="96">
        <v>5</v>
      </c>
      <c r="C114" s="98"/>
      <c r="E114" s="96"/>
      <c r="F114" s="98"/>
    </row>
    <row r="115" spans="1:6">
      <c r="A115" s="98"/>
      <c r="B115" s="98"/>
      <c r="C115" s="98"/>
      <c r="D115" s="98"/>
      <c r="E115" s="98"/>
      <c r="F115" s="98"/>
    </row>
    <row r="116" spans="1:6">
      <c r="A116" s="71" t="s">
        <v>640</v>
      </c>
      <c r="B116" s="92"/>
      <c r="C116" s="98"/>
      <c r="D116" s="71" t="s">
        <v>641</v>
      </c>
      <c r="E116" s="92"/>
      <c r="F116" s="98"/>
    </row>
    <row r="117" spans="1:6" ht="38.25">
      <c r="A117" s="20" t="s">
        <v>642</v>
      </c>
      <c r="B117" s="92"/>
      <c r="C117" s="98"/>
      <c r="D117" s="20" t="s">
        <v>643</v>
      </c>
      <c r="E117" s="92"/>
      <c r="F117" s="98"/>
    </row>
    <row r="118" spans="1:6">
      <c r="A118" s="96" t="s">
        <v>644</v>
      </c>
      <c r="B118" s="96">
        <v>1</v>
      </c>
      <c r="C118" s="98"/>
      <c r="D118" s="96" t="s">
        <v>634</v>
      </c>
      <c r="E118" s="96">
        <v>1</v>
      </c>
      <c r="F118" s="98"/>
    </row>
    <row r="119" spans="1:6">
      <c r="A119" s="218" t="s">
        <v>645</v>
      </c>
      <c r="B119" s="96"/>
      <c r="C119" s="98"/>
      <c r="D119" s="272" t="s">
        <v>646</v>
      </c>
      <c r="E119" s="96"/>
      <c r="F119" s="98"/>
    </row>
    <row r="120" spans="1:6">
      <c r="A120" s="96" t="s">
        <v>647</v>
      </c>
      <c r="B120" s="96"/>
      <c r="C120" s="98"/>
      <c r="D120" s="272" t="s">
        <v>648</v>
      </c>
      <c r="E120" s="96"/>
      <c r="F120" s="98"/>
    </row>
    <row r="121" spans="1:6">
      <c r="A121" s="218" t="s">
        <v>649</v>
      </c>
      <c r="B121" s="96"/>
      <c r="C121" s="98"/>
      <c r="D121" s="272" t="s">
        <v>650</v>
      </c>
      <c r="E121" s="96"/>
      <c r="F121" s="98"/>
    </row>
    <row r="122" spans="1:6">
      <c r="A122" s="96" t="s">
        <v>651</v>
      </c>
      <c r="B122" s="96"/>
      <c r="C122" s="98"/>
      <c r="D122" s="272" t="s">
        <v>652</v>
      </c>
      <c r="E122" s="99"/>
      <c r="F122" s="98"/>
    </row>
    <row r="123" spans="1:6">
      <c r="A123" s="98"/>
      <c r="B123" s="98"/>
      <c r="C123" s="98"/>
      <c r="D123" s="98"/>
      <c r="E123" s="98"/>
      <c r="F123" s="98"/>
    </row>
    <row r="124" spans="1:6">
      <c r="A124" s="71" t="s">
        <v>653</v>
      </c>
      <c r="B124" s="92"/>
      <c r="C124" s="98"/>
      <c r="D124" s="71" t="s">
        <v>654</v>
      </c>
      <c r="E124" s="92"/>
      <c r="F124" s="98"/>
    </row>
    <row r="125" spans="1:6" ht="52.5" customHeight="1">
      <c r="A125" s="20" t="s">
        <v>655</v>
      </c>
      <c r="B125" s="92"/>
      <c r="C125" s="98"/>
      <c r="D125" s="20" t="s">
        <v>656</v>
      </c>
      <c r="E125" s="92"/>
      <c r="F125" s="98"/>
    </row>
    <row r="126" spans="1:6">
      <c r="A126" s="96" t="s">
        <v>657</v>
      </c>
      <c r="B126" s="96"/>
      <c r="C126" s="98"/>
      <c r="D126" s="96" t="s">
        <v>658</v>
      </c>
      <c r="E126" s="96"/>
      <c r="F126" s="98"/>
    </row>
    <row r="127" spans="1:6" ht="25.5">
      <c r="A127" s="273" t="s">
        <v>659</v>
      </c>
      <c r="B127" s="96"/>
      <c r="C127" s="98"/>
      <c r="D127" s="96" t="s">
        <v>660</v>
      </c>
      <c r="E127" s="96">
        <v>2</v>
      </c>
      <c r="F127" s="98"/>
    </row>
    <row r="128" spans="1:6" ht="25.5">
      <c r="A128" s="273" t="s">
        <v>661</v>
      </c>
      <c r="B128" s="96"/>
      <c r="C128" s="98"/>
      <c r="D128" s="273" t="s">
        <v>662</v>
      </c>
      <c r="E128" s="96"/>
      <c r="F128" s="98"/>
    </row>
    <row r="129" spans="1:6" ht="25.5">
      <c r="A129" s="220" t="s">
        <v>663</v>
      </c>
      <c r="B129" s="96"/>
      <c r="C129" s="98"/>
      <c r="D129" s="272" t="s">
        <v>664</v>
      </c>
      <c r="E129" s="96"/>
      <c r="F129" s="98"/>
    </row>
    <row r="130" spans="1:6" ht="25.5">
      <c r="A130" s="102" t="s">
        <v>665</v>
      </c>
      <c r="B130" s="96">
        <v>5</v>
      </c>
      <c r="C130" s="98"/>
      <c r="D130" s="272" t="s">
        <v>591</v>
      </c>
      <c r="E130" s="96"/>
      <c r="F130" s="98"/>
    </row>
    <row r="131" spans="1:6">
      <c r="A131" s="98"/>
      <c r="B131" s="98"/>
      <c r="C131" s="98"/>
      <c r="D131" s="98"/>
      <c r="E131" s="98"/>
      <c r="F131" s="98"/>
    </row>
    <row r="132" spans="1:6">
      <c r="A132" s="71" t="s">
        <v>666</v>
      </c>
      <c r="B132" s="92"/>
      <c r="C132" s="98"/>
      <c r="D132" s="322"/>
      <c r="E132" s="322"/>
      <c r="F132" s="322"/>
    </row>
    <row r="133" spans="1:6" ht="38.25">
      <c r="A133" s="20" t="s">
        <v>667</v>
      </c>
      <c r="B133" s="92"/>
      <c r="C133" s="98"/>
      <c r="D133" s="322"/>
      <c r="E133" s="322"/>
      <c r="F133" s="322"/>
    </row>
    <row r="134" spans="1:6">
      <c r="A134" s="96" t="s">
        <v>634</v>
      </c>
      <c r="B134" s="96">
        <v>1</v>
      </c>
      <c r="C134" s="98"/>
      <c r="D134" s="322"/>
      <c r="E134" s="322"/>
      <c r="F134" s="322"/>
    </row>
    <row r="135" spans="1:6">
      <c r="A135" s="96" t="s">
        <v>636</v>
      </c>
      <c r="B135" s="96"/>
      <c r="C135" s="98"/>
      <c r="D135" s="322"/>
      <c r="E135" s="322"/>
      <c r="F135" s="322"/>
    </row>
    <row r="136" spans="1:6">
      <c r="A136" s="98"/>
      <c r="B136" s="98"/>
      <c r="C136" s="98"/>
      <c r="D136" s="258"/>
      <c r="E136" s="258"/>
      <c r="F136" s="258"/>
    </row>
    <row r="137" spans="1:6">
      <c r="A137" s="71" t="s">
        <v>668</v>
      </c>
      <c r="B137" s="20"/>
      <c r="C137" s="98"/>
      <c r="D137" s="258"/>
      <c r="E137" s="258"/>
      <c r="F137" s="258"/>
    </row>
    <row r="138" spans="1:6" ht="25.5">
      <c r="A138" s="20" t="s">
        <v>669</v>
      </c>
      <c r="B138" s="20"/>
      <c r="C138" s="98"/>
      <c r="D138" s="258"/>
      <c r="E138" s="258"/>
      <c r="F138" s="258"/>
    </row>
    <row r="139" spans="1:6">
      <c r="A139" s="72" t="s">
        <v>670</v>
      </c>
      <c r="B139" s="96">
        <v>1</v>
      </c>
      <c r="C139" s="98"/>
      <c r="D139" s="258"/>
      <c r="E139" s="258"/>
      <c r="F139" s="258"/>
    </row>
    <row r="140" spans="1:6">
      <c r="A140" s="96" t="s">
        <v>671</v>
      </c>
      <c r="B140" s="96"/>
      <c r="C140" s="98"/>
      <c r="D140" s="258"/>
      <c r="E140" s="258"/>
      <c r="F140" s="258"/>
    </row>
    <row r="141" spans="1:6">
      <c r="A141" s="72" t="s">
        <v>672</v>
      </c>
      <c r="B141" s="96"/>
      <c r="C141" s="98"/>
      <c r="D141" s="258"/>
      <c r="E141" s="258"/>
      <c r="F141" s="258"/>
    </row>
    <row r="142" spans="1:6">
      <c r="A142" s="96" t="s">
        <v>673</v>
      </c>
      <c r="B142" s="96"/>
      <c r="C142" s="98"/>
      <c r="D142" s="258"/>
      <c r="E142" s="258"/>
      <c r="F142" s="258"/>
    </row>
    <row r="143" spans="1:6">
      <c r="A143" s="96" t="s">
        <v>674</v>
      </c>
      <c r="B143" s="96"/>
      <c r="C143" s="98"/>
      <c r="D143" s="258"/>
      <c r="E143" s="258"/>
      <c r="F143" s="258"/>
    </row>
    <row r="144" spans="1:6">
      <c r="A144" s="98"/>
      <c r="B144" s="98"/>
      <c r="C144" s="98"/>
      <c r="D144" s="258"/>
      <c r="E144" s="258"/>
      <c r="F144" s="258"/>
    </row>
    <row r="145" spans="1:6" ht="14.25">
      <c r="A145" s="100" t="str">
        <f>Risikobereiche!A22</f>
        <v>B.04 Überprüfung der Beauftragung und Abschluss des Vertrages</v>
      </c>
      <c r="B145" s="89"/>
      <c r="C145" s="89"/>
      <c r="D145" s="89"/>
      <c r="E145" s="89"/>
      <c r="F145" s="89"/>
    </row>
    <row r="146" spans="1:6" ht="13.5" thickBot="1">
      <c r="A146" s="97"/>
      <c r="B146" s="98"/>
      <c r="C146" s="98"/>
      <c r="D146" s="98"/>
      <c r="E146" s="98"/>
      <c r="F146" s="98"/>
    </row>
    <row r="147" spans="1:6" ht="12.75" customHeight="1">
      <c r="A147" s="374" t="s">
        <v>695</v>
      </c>
      <c r="B147" s="378"/>
      <c r="C147" s="90"/>
      <c r="D147" s="375" t="s">
        <v>696</v>
      </c>
      <c r="E147" s="378"/>
      <c r="F147" s="90"/>
    </row>
    <row r="148" spans="1:6" ht="54" customHeight="1" thickBot="1">
      <c r="A148" s="379"/>
      <c r="B148" s="380"/>
      <c r="C148" s="91"/>
      <c r="D148" s="380"/>
      <c r="E148" s="380"/>
      <c r="F148" s="91"/>
    </row>
    <row r="149" spans="1:6">
      <c r="A149" s="70" t="s">
        <v>615</v>
      </c>
      <c r="B149" s="92"/>
      <c r="C149" s="93"/>
      <c r="D149" s="71" t="s">
        <v>616</v>
      </c>
      <c r="E149" s="92"/>
      <c r="F149" s="93"/>
    </row>
    <row r="150" spans="1:6" ht="102">
      <c r="A150" s="18" t="s">
        <v>617</v>
      </c>
      <c r="B150" s="92"/>
      <c r="C150" s="93"/>
      <c r="D150" s="94" t="s">
        <v>618</v>
      </c>
      <c r="E150" s="92"/>
      <c r="F150" s="93"/>
    </row>
    <row r="151" spans="1:6">
      <c r="A151" s="95" t="s">
        <v>619</v>
      </c>
      <c r="B151" s="96">
        <v>1</v>
      </c>
      <c r="C151" s="93"/>
      <c r="D151" s="96" t="s">
        <v>620</v>
      </c>
      <c r="E151" s="96"/>
      <c r="F151" s="93"/>
    </row>
    <row r="152" spans="1:6" ht="25.5">
      <c r="A152" s="95" t="s">
        <v>621</v>
      </c>
      <c r="B152" s="96"/>
      <c r="C152" s="93"/>
      <c r="D152" s="96" t="s">
        <v>622</v>
      </c>
      <c r="E152" s="96"/>
      <c r="F152" s="93"/>
    </row>
    <row r="153" spans="1:6">
      <c r="A153" s="95" t="s">
        <v>623</v>
      </c>
      <c r="B153" s="96"/>
      <c r="C153" s="93"/>
      <c r="D153" s="96" t="s">
        <v>624</v>
      </c>
      <c r="E153" s="96">
        <v>3</v>
      </c>
      <c r="F153" s="93"/>
    </row>
    <row r="154" spans="1:6" ht="25.5">
      <c r="A154" s="95" t="s">
        <v>625</v>
      </c>
      <c r="B154" s="96"/>
      <c r="C154" s="93"/>
      <c r="D154" s="96" t="s">
        <v>626</v>
      </c>
      <c r="E154" s="96"/>
      <c r="F154" s="93"/>
    </row>
    <row r="155" spans="1:6">
      <c r="A155" s="95" t="s">
        <v>627</v>
      </c>
      <c r="B155" s="96"/>
      <c r="C155" s="93"/>
      <c r="D155" s="96" t="s">
        <v>628</v>
      </c>
      <c r="E155" s="96"/>
      <c r="F155" s="93"/>
    </row>
    <row r="156" spans="1:6">
      <c r="A156" s="97"/>
      <c r="B156" s="98"/>
      <c r="C156" s="98"/>
      <c r="D156" s="98"/>
      <c r="E156" s="98"/>
      <c r="F156" s="98"/>
    </row>
    <row r="157" spans="1:6">
      <c r="A157" s="71" t="s">
        <v>629</v>
      </c>
      <c r="B157" s="92"/>
      <c r="C157" s="98"/>
      <c r="D157" s="71" t="s">
        <v>630</v>
      </c>
      <c r="E157" s="92"/>
      <c r="F157" s="98"/>
    </row>
    <row r="158" spans="1:6" ht="63.75">
      <c r="A158" s="20" t="s">
        <v>631</v>
      </c>
      <c r="B158" s="92"/>
      <c r="C158" s="98"/>
      <c r="D158" s="20" t="s">
        <v>632</v>
      </c>
      <c r="E158" s="92"/>
      <c r="F158" s="98"/>
    </row>
    <row r="159" spans="1:6">
      <c r="A159" s="72" t="s">
        <v>633</v>
      </c>
      <c r="B159" s="96"/>
      <c r="C159" s="98"/>
      <c r="D159" s="96" t="s">
        <v>634</v>
      </c>
      <c r="E159" s="96">
        <v>1</v>
      </c>
      <c r="F159" s="98"/>
    </row>
    <row r="160" spans="1:6" ht="12.75" customHeight="1">
      <c r="A160" s="72" t="s">
        <v>635</v>
      </c>
      <c r="B160" s="96"/>
      <c r="C160" s="98"/>
      <c r="D160" s="72" t="s">
        <v>636</v>
      </c>
      <c r="E160" s="96"/>
      <c r="F160" s="98"/>
    </row>
    <row r="161" spans="1:6" ht="12.75" customHeight="1">
      <c r="A161" s="72" t="s">
        <v>637</v>
      </c>
      <c r="B161" s="96"/>
      <c r="C161" s="98"/>
      <c r="D161" s="96"/>
      <c r="E161" s="96"/>
      <c r="F161" s="98"/>
    </row>
    <row r="162" spans="1:6">
      <c r="A162" s="72" t="s">
        <v>638</v>
      </c>
      <c r="B162" s="96"/>
      <c r="C162" s="98"/>
      <c r="D162" s="96"/>
      <c r="E162" s="96"/>
      <c r="F162" s="98"/>
    </row>
    <row r="163" spans="1:6">
      <c r="A163" s="96" t="s">
        <v>639</v>
      </c>
      <c r="B163" s="96">
        <v>5</v>
      </c>
      <c r="C163" s="98"/>
      <c r="E163" s="96"/>
      <c r="F163" s="98"/>
    </row>
    <row r="164" spans="1:6">
      <c r="A164" s="98"/>
      <c r="B164" s="98"/>
      <c r="C164" s="98"/>
      <c r="D164" s="98"/>
      <c r="E164" s="98"/>
      <c r="F164" s="98"/>
    </row>
    <row r="165" spans="1:6">
      <c r="A165" s="71" t="s">
        <v>640</v>
      </c>
      <c r="B165" s="92"/>
      <c r="C165" s="98"/>
      <c r="D165" s="71" t="s">
        <v>641</v>
      </c>
      <c r="E165" s="92"/>
      <c r="F165" s="98"/>
    </row>
    <row r="166" spans="1:6" ht="38.25">
      <c r="A166" s="20" t="s">
        <v>642</v>
      </c>
      <c r="B166" s="92"/>
      <c r="C166" s="98"/>
      <c r="D166" s="20" t="s">
        <v>643</v>
      </c>
      <c r="E166" s="92"/>
      <c r="F166" s="98"/>
    </row>
    <row r="167" spans="1:6">
      <c r="A167" s="96" t="s">
        <v>644</v>
      </c>
      <c r="B167" s="96">
        <v>1</v>
      </c>
      <c r="C167" s="98"/>
      <c r="D167" s="96" t="s">
        <v>634</v>
      </c>
      <c r="E167" s="96">
        <v>1</v>
      </c>
      <c r="F167" s="98"/>
    </row>
    <row r="168" spans="1:6">
      <c r="A168" s="218" t="s">
        <v>645</v>
      </c>
      <c r="B168" s="96"/>
      <c r="C168" s="98"/>
      <c r="D168" s="272" t="s">
        <v>646</v>
      </c>
      <c r="E168" s="96"/>
      <c r="F168" s="98"/>
    </row>
    <row r="169" spans="1:6">
      <c r="A169" s="96" t="s">
        <v>647</v>
      </c>
      <c r="B169" s="96"/>
      <c r="C169" s="98"/>
      <c r="D169" s="272" t="s">
        <v>648</v>
      </c>
      <c r="E169" s="96"/>
      <c r="F169" s="98"/>
    </row>
    <row r="170" spans="1:6">
      <c r="A170" s="218" t="s">
        <v>649</v>
      </c>
      <c r="B170" s="96"/>
      <c r="C170" s="98"/>
      <c r="D170" s="272" t="s">
        <v>650</v>
      </c>
      <c r="E170" s="96"/>
      <c r="F170" s="98"/>
    </row>
    <row r="171" spans="1:6">
      <c r="A171" s="96" t="s">
        <v>651</v>
      </c>
      <c r="B171" s="96"/>
      <c r="C171" s="98"/>
      <c r="D171" s="272" t="s">
        <v>652</v>
      </c>
      <c r="E171" s="99"/>
      <c r="F171" s="98"/>
    </row>
    <row r="172" spans="1:6">
      <c r="A172" s="98"/>
      <c r="B172" s="98"/>
      <c r="C172" s="98"/>
      <c r="D172" s="98"/>
      <c r="E172" s="98"/>
      <c r="F172" s="98"/>
    </row>
    <row r="173" spans="1:6">
      <c r="A173" s="71" t="s">
        <v>653</v>
      </c>
      <c r="B173" s="92"/>
      <c r="C173" s="98"/>
      <c r="D173" s="71" t="s">
        <v>654</v>
      </c>
      <c r="E173" s="92"/>
      <c r="F173" s="98"/>
    </row>
    <row r="174" spans="1:6" ht="51">
      <c r="A174" s="20" t="s">
        <v>655</v>
      </c>
      <c r="B174" s="92"/>
      <c r="C174" s="98"/>
      <c r="D174" s="20" t="s">
        <v>656</v>
      </c>
      <c r="E174" s="92"/>
      <c r="F174" s="98"/>
    </row>
    <row r="175" spans="1:6">
      <c r="A175" s="96" t="s">
        <v>657</v>
      </c>
      <c r="B175" s="96"/>
      <c r="C175" s="98"/>
      <c r="D175" s="96" t="s">
        <v>658</v>
      </c>
      <c r="E175" s="96"/>
      <c r="F175" s="98"/>
    </row>
    <row r="176" spans="1:6" ht="25.5">
      <c r="A176" s="273" t="s">
        <v>659</v>
      </c>
      <c r="B176" s="96"/>
      <c r="C176" s="98"/>
      <c r="D176" s="96" t="s">
        <v>660</v>
      </c>
      <c r="E176" s="96">
        <v>2</v>
      </c>
      <c r="F176" s="98"/>
    </row>
    <row r="177" spans="1:6" ht="25.5">
      <c r="A177" s="273" t="s">
        <v>661</v>
      </c>
      <c r="B177" s="96"/>
      <c r="C177" s="98"/>
      <c r="D177" s="273" t="s">
        <v>662</v>
      </c>
      <c r="E177" s="96"/>
      <c r="F177" s="98"/>
    </row>
    <row r="178" spans="1:6" ht="25.5">
      <c r="A178" s="220" t="s">
        <v>663</v>
      </c>
      <c r="B178" s="96"/>
      <c r="C178" s="98"/>
      <c r="D178" s="272" t="s">
        <v>664</v>
      </c>
      <c r="E178" s="96"/>
      <c r="F178" s="98"/>
    </row>
    <row r="179" spans="1:6" ht="25.5">
      <c r="A179" s="102" t="s">
        <v>665</v>
      </c>
      <c r="B179" s="96">
        <v>5</v>
      </c>
      <c r="C179" s="98"/>
      <c r="D179" s="272" t="s">
        <v>591</v>
      </c>
      <c r="E179" s="96"/>
      <c r="F179" s="98"/>
    </row>
    <row r="180" spans="1:6">
      <c r="A180" s="98"/>
      <c r="B180" s="98"/>
      <c r="C180" s="98"/>
      <c r="D180" s="98"/>
      <c r="E180" s="98"/>
      <c r="F180" s="98"/>
    </row>
    <row r="181" spans="1:6">
      <c r="A181" s="71" t="s">
        <v>666</v>
      </c>
      <c r="B181" s="92"/>
      <c r="C181" s="98"/>
      <c r="D181" s="322"/>
      <c r="E181" s="322"/>
      <c r="F181" s="322"/>
    </row>
    <row r="182" spans="1:6" ht="38.25">
      <c r="A182" s="20" t="s">
        <v>667</v>
      </c>
      <c r="B182" s="92"/>
      <c r="C182" s="98"/>
      <c r="D182" s="322"/>
      <c r="E182" s="322"/>
      <c r="F182" s="322"/>
    </row>
    <row r="183" spans="1:6">
      <c r="A183" s="96" t="s">
        <v>634</v>
      </c>
      <c r="B183" s="96">
        <v>1</v>
      </c>
      <c r="C183" s="98"/>
      <c r="D183" s="322"/>
      <c r="E183" s="322"/>
      <c r="F183" s="322"/>
    </row>
    <row r="184" spans="1:6">
      <c r="A184" s="96" t="s">
        <v>636</v>
      </c>
      <c r="B184" s="96"/>
      <c r="C184" s="98"/>
      <c r="D184" s="322"/>
      <c r="E184" s="322"/>
      <c r="F184" s="322"/>
    </row>
    <row r="185" spans="1:6">
      <c r="A185" s="98"/>
      <c r="B185" s="98"/>
      <c r="C185" s="98"/>
      <c r="D185" s="258"/>
      <c r="E185" s="258"/>
      <c r="F185" s="258"/>
    </row>
    <row r="186" spans="1:6">
      <c r="A186" s="71" t="s">
        <v>668</v>
      </c>
      <c r="B186" s="20"/>
      <c r="C186" s="98"/>
      <c r="D186" s="258"/>
      <c r="E186" s="258"/>
      <c r="F186" s="258"/>
    </row>
    <row r="187" spans="1:6" ht="25.5">
      <c r="A187" s="20" t="s">
        <v>669</v>
      </c>
      <c r="B187" s="20"/>
      <c r="C187" s="98"/>
      <c r="D187" s="258"/>
      <c r="E187" s="258"/>
      <c r="F187" s="258"/>
    </row>
    <row r="188" spans="1:6">
      <c r="A188" s="72" t="s">
        <v>670</v>
      </c>
      <c r="B188" s="96">
        <v>1</v>
      </c>
      <c r="C188" s="98"/>
      <c r="D188" s="258"/>
      <c r="E188" s="258"/>
      <c r="F188" s="258"/>
    </row>
    <row r="189" spans="1:6">
      <c r="A189" s="96" t="s">
        <v>671</v>
      </c>
      <c r="B189" s="96"/>
      <c r="C189" s="98"/>
      <c r="D189" s="258"/>
      <c r="E189" s="258"/>
      <c r="F189" s="258"/>
    </row>
    <row r="190" spans="1:6">
      <c r="A190" s="72" t="s">
        <v>672</v>
      </c>
      <c r="B190" s="96"/>
      <c r="C190" s="98"/>
      <c r="D190" s="258"/>
      <c r="E190" s="258"/>
      <c r="F190" s="258"/>
    </row>
    <row r="191" spans="1:6">
      <c r="A191" s="96" t="s">
        <v>673</v>
      </c>
      <c r="B191" s="96"/>
      <c r="C191" s="98"/>
      <c r="D191" s="258"/>
      <c r="E191" s="258"/>
      <c r="F191" s="258"/>
    </row>
    <row r="192" spans="1:6">
      <c r="A192" s="96" t="s">
        <v>674</v>
      </c>
      <c r="B192" s="96"/>
      <c r="C192" s="98"/>
      <c r="D192" s="258"/>
      <c r="E192" s="258"/>
      <c r="F192" s="258"/>
    </row>
    <row r="193" spans="1:6">
      <c r="A193" s="98"/>
      <c r="B193" s="98"/>
      <c r="C193" s="98"/>
      <c r="D193" s="258"/>
      <c r="E193" s="258"/>
      <c r="F193" s="258"/>
    </row>
    <row r="194" spans="1:6" ht="15" thickBot="1">
      <c r="A194" s="100" t="str">
        <f>Risikobereiche!A23</f>
        <v>B.05 Ausführung des Vertrages</v>
      </c>
      <c r="B194" s="89"/>
      <c r="C194" s="89"/>
      <c r="D194" s="89"/>
      <c r="E194" s="89"/>
      <c r="F194" s="89"/>
    </row>
    <row r="195" spans="1:6" ht="12.75" customHeight="1">
      <c r="A195" s="374" t="s">
        <v>695</v>
      </c>
      <c r="B195" s="378"/>
      <c r="C195" s="90"/>
      <c r="D195" s="375" t="s">
        <v>696</v>
      </c>
      <c r="E195" s="378"/>
      <c r="F195" s="90"/>
    </row>
    <row r="196" spans="1:6" ht="68.25" customHeight="1" thickBot="1">
      <c r="A196" s="379"/>
      <c r="B196" s="380"/>
      <c r="C196" s="91"/>
      <c r="D196" s="380"/>
      <c r="E196" s="380"/>
      <c r="F196" s="91"/>
    </row>
    <row r="197" spans="1:6">
      <c r="A197" s="70" t="s">
        <v>615</v>
      </c>
      <c r="B197" s="92"/>
      <c r="C197" s="93"/>
      <c r="D197" s="71" t="s">
        <v>616</v>
      </c>
      <c r="E197" s="92"/>
      <c r="F197" s="93"/>
    </row>
    <row r="198" spans="1:6" ht="102">
      <c r="A198" s="18" t="s">
        <v>617</v>
      </c>
      <c r="B198" s="92"/>
      <c r="C198" s="93"/>
      <c r="D198" s="94" t="s">
        <v>618</v>
      </c>
      <c r="E198" s="92"/>
      <c r="F198" s="93"/>
    </row>
    <row r="199" spans="1:6">
      <c r="A199" s="95" t="s">
        <v>619</v>
      </c>
      <c r="B199" s="96"/>
      <c r="C199" s="93"/>
      <c r="D199" s="96" t="s">
        <v>620</v>
      </c>
      <c r="E199" s="96"/>
      <c r="F199" s="93"/>
    </row>
    <row r="200" spans="1:6" ht="25.5">
      <c r="A200" s="95" t="s">
        <v>621</v>
      </c>
      <c r="B200" s="96">
        <v>2</v>
      </c>
      <c r="C200" s="93"/>
      <c r="D200" s="96" t="s">
        <v>622</v>
      </c>
      <c r="E200" s="96"/>
      <c r="F200" s="93"/>
    </row>
    <row r="201" spans="1:6">
      <c r="A201" s="95" t="s">
        <v>623</v>
      </c>
      <c r="B201" s="96"/>
      <c r="C201" s="93"/>
      <c r="D201" s="96" t="s">
        <v>624</v>
      </c>
      <c r="E201" s="96">
        <v>3</v>
      </c>
      <c r="F201" s="93"/>
    </row>
    <row r="202" spans="1:6" ht="25.5">
      <c r="A202" s="95" t="s">
        <v>625</v>
      </c>
      <c r="B202" s="96"/>
      <c r="C202" s="93"/>
      <c r="D202" s="96" t="s">
        <v>626</v>
      </c>
      <c r="E202" s="96"/>
      <c r="F202" s="93"/>
    </row>
    <row r="203" spans="1:6">
      <c r="A203" s="95" t="s">
        <v>627</v>
      </c>
      <c r="B203" s="96"/>
      <c r="C203" s="93"/>
      <c r="D203" s="96" t="s">
        <v>628</v>
      </c>
      <c r="E203" s="96"/>
      <c r="F203" s="93"/>
    </row>
    <row r="204" spans="1:6">
      <c r="A204" s="97"/>
      <c r="B204" s="98"/>
      <c r="C204" s="98"/>
      <c r="D204" s="98"/>
      <c r="E204" s="98"/>
      <c r="F204" s="98"/>
    </row>
    <row r="205" spans="1:6">
      <c r="A205" s="71" t="s">
        <v>629</v>
      </c>
      <c r="B205" s="92"/>
      <c r="C205" s="98"/>
      <c r="D205" s="71" t="s">
        <v>630</v>
      </c>
      <c r="E205" s="92"/>
      <c r="F205" s="98"/>
    </row>
    <row r="206" spans="1:6" ht="63.75">
      <c r="A206" s="20" t="s">
        <v>631</v>
      </c>
      <c r="B206" s="92"/>
      <c r="C206" s="98"/>
      <c r="D206" s="20" t="s">
        <v>632</v>
      </c>
      <c r="E206" s="92"/>
      <c r="F206" s="98"/>
    </row>
    <row r="207" spans="1:6">
      <c r="A207" s="72" t="s">
        <v>633</v>
      </c>
      <c r="B207" s="96"/>
      <c r="C207" s="98"/>
      <c r="D207" s="96" t="s">
        <v>634</v>
      </c>
      <c r="E207" s="96">
        <v>1</v>
      </c>
      <c r="F207" s="98"/>
    </row>
    <row r="208" spans="1:6">
      <c r="A208" s="72" t="s">
        <v>635</v>
      </c>
      <c r="B208" s="96"/>
      <c r="C208" s="98"/>
      <c r="D208" s="72" t="s">
        <v>636</v>
      </c>
      <c r="E208" s="96"/>
      <c r="F208" s="98"/>
    </row>
    <row r="209" spans="1:6">
      <c r="A209" s="72" t="s">
        <v>637</v>
      </c>
      <c r="B209" s="96"/>
      <c r="C209" s="98"/>
      <c r="D209" s="96"/>
      <c r="E209" s="96"/>
      <c r="F209" s="98"/>
    </row>
    <row r="210" spans="1:6">
      <c r="A210" s="72" t="s">
        <v>638</v>
      </c>
      <c r="B210" s="96"/>
      <c r="C210" s="98"/>
      <c r="D210" s="96"/>
      <c r="E210" s="96"/>
      <c r="F210" s="98"/>
    </row>
    <row r="211" spans="1:6">
      <c r="A211" s="96" t="s">
        <v>639</v>
      </c>
      <c r="B211" s="96">
        <v>5</v>
      </c>
      <c r="C211" s="98"/>
      <c r="E211" s="96"/>
      <c r="F211" s="98"/>
    </row>
    <row r="212" spans="1:6">
      <c r="A212" s="98"/>
      <c r="B212" s="98"/>
      <c r="C212" s="98"/>
      <c r="D212" s="98"/>
      <c r="E212" s="98"/>
      <c r="F212" s="98"/>
    </row>
    <row r="213" spans="1:6">
      <c r="A213" s="71" t="s">
        <v>640</v>
      </c>
      <c r="B213" s="92"/>
      <c r="C213" s="98"/>
      <c r="D213" s="71" t="s">
        <v>641</v>
      </c>
      <c r="E213" s="92"/>
      <c r="F213" s="98"/>
    </row>
    <row r="214" spans="1:6" ht="38.25">
      <c r="A214" s="20" t="s">
        <v>642</v>
      </c>
      <c r="B214" s="92"/>
      <c r="C214" s="98"/>
      <c r="D214" s="20" t="s">
        <v>643</v>
      </c>
      <c r="E214" s="92"/>
      <c r="F214" s="98"/>
    </row>
    <row r="215" spans="1:6">
      <c r="A215" s="96" t="s">
        <v>644</v>
      </c>
      <c r="B215" s="96">
        <v>1</v>
      </c>
      <c r="C215" s="98"/>
      <c r="D215" s="96" t="s">
        <v>634</v>
      </c>
      <c r="E215" s="96">
        <v>1</v>
      </c>
      <c r="F215" s="98"/>
    </row>
    <row r="216" spans="1:6">
      <c r="A216" s="218" t="s">
        <v>645</v>
      </c>
      <c r="B216" s="96"/>
      <c r="C216" s="98"/>
      <c r="D216" s="272" t="s">
        <v>646</v>
      </c>
      <c r="E216" s="96"/>
      <c r="F216" s="98"/>
    </row>
    <row r="217" spans="1:6">
      <c r="A217" s="96" t="s">
        <v>647</v>
      </c>
      <c r="B217" s="96"/>
      <c r="C217" s="98"/>
      <c r="D217" s="272" t="s">
        <v>648</v>
      </c>
      <c r="E217" s="96"/>
      <c r="F217" s="98"/>
    </row>
    <row r="218" spans="1:6">
      <c r="A218" s="218" t="s">
        <v>649</v>
      </c>
      <c r="B218" s="96"/>
      <c r="C218" s="98"/>
      <c r="D218" s="272" t="s">
        <v>650</v>
      </c>
      <c r="E218" s="96"/>
      <c r="F218" s="98"/>
    </row>
    <row r="219" spans="1:6">
      <c r="A219" s="96" t="s">
        <v>651</v>
      </c>
      <c r="B219" s="96"/>
      <c r="C219" s="98"/>
      <c r="D219" s="272" t="s">
        <v>652</v>
      </c>
      <c r="E219" s="99"/>
      <c r="F219" s="98"/>
    </row>
    <row r="220" spans="1:6">
      <c r="A220" s="98"/>
      <c r="B220" s="98"/>
      <c r="C220" s="98"/>
      <c r="D220" s="98"/>
      <c r="E220" s="98"/>
      <c r="F220" s="98"/>
    </row>
    <row r="221" spans="1:6">
      <c r="A221" s="71" t="s">
        <v>653</v>
      </c>
      <c r="B221" s="92"/>
      <c r="C221" s="98"/>
      <c r="D221" s="71" t="s">
        <v>654</v>
      </c>
      <c r="E221" s="92"/>
      <c r="F221" s="98"/>
    </row>
    <row r="222" spans="1:6" ht="51">
      <c r="A222" s="20" t="s">
        <v>655</v>
      </c>
      <c r="B222" s="92"/>
      <c r="C222" s="98"/>
      <c r="D222" s="20" t="s">
        <v>656</v>
      </c>
      <c r="E222" s="92"/>
      <c r="F222" s="98"/>
    </row>
    <row r="223" spans="1:6">
      <c r="A223" s="96" t="s">
        <v>657</v>
      </c>
      <c r="B223" s="96"/>
      <c r="C223" s="98"/>
      <c r="D223" s="96" t="s">
        <v>658</v>
      </c>
      <c r="E223" s="96"/>
      <c r="F223" s="98"/>
    </row>
    <row r="224" spans="1:6" ht="25.5">
      <c r="A224" s="273" t="s">
        <v>659</v>
      </c>
      <c r="B224" s="96"/>
      <c r="C224" s="98"/>
      <c r="D224" s="96" t="s">
        <v>660</v>
      </c>
      <c r="E224" s="96">
        <v>2</v>
      </c>
      <c r="F224" s="98"/>
    </row>
    <row r="225" spans="1:6" ht="25.5">
      <c r="A225" s="273" t="s">
        <v>661</v>
      </c>
      <c r="B225" s="96"/>
      <c r="C225" s="98"/>
      <c r="D225" s="273" t="s">
        <v>662</v>
      </c>
      <c r="E225" s="96"/>
      <c r="F225" s="98"/>
    </row>
    <row r="226" spans="1:6" ht="25.5">
      <c r="A226" s="220" t="s">
        <v>663</v>
      </c>
      <c r="B226" s="96"/>
      <c r="C226" s="98"/>
      <c r="D226" s="272" t="s">
        <v>664</v>
      </c>
      <c r="E226" s="96"/>
      <c r="F226" s="98"/>
    </row>
    <row r="227" spans="1:6" ht="25.5">
      <c r="A227" s="102" t="s">
        <v>665</v>
      </c>
      <c r="B227" s="96">
        <v>5</v>
      </c>
      <c r="C227" s="98"/>
      <c r="D227" s="272" t="s">
        <v>591</v>
      </c>
      <c r="E227" s="96"/>
      <c r="F227" s="98"/>
    </row>
    <row r="228" spans="1:6">
      <c r="A228" s="98"/>
      <c r="B228" s="98"/>
      <c r="C228" s="98"/>
      <c r="D228" s="98"/>
      <c r="E228" s="98"/>
      <c r="F228" s="98"/>
    </row>
    <row r="229" spans="1:6">
      <c r="A229" s="71" t="s">
        <v>666</v>
      </c>
      <c r="B229" s="92"/>
      <c r="C229" s="98"/>
      <c r="D229" s="322"/>
      <c r="E229" s="322"/>
      <c r="F229" s="322"/>
    </row>
    <row r="230" spans="1:6" ht="38.25">
      <c r="A230" s="20" t="s">
        <v>667</v>
      </c>
      <c r="B230" s="92"/>
      <c r="C230" s="98"/>
      <c r="D230" s="322"/>
      <c r="E230" s="322"/>
      <c r="F230" s="322"/>
    </row>
    <row r="231" spans="1:6">
      <c r="A231" s="96" t="s">
        <v>634</v>
      </c>
      <c r="B231" s="96">
        <v>1</v>
      </c>
      <c r="C231" s="98"/>
      <c r="D231" s="322"/>
      <c r="E231" s="322"/>
      <c r="F231" s="322"/>
    </row>
    <row r="232" spans="1:6">
      <c r="A232" s="96" t="s">
        <v>636</v>
      </c>
      <c r="B232" s="96"/>
      <c r="C232" s="98"/>
      <c r="D232" s="322"/>
      <c r="E232" s="322"/>
      <c r="F232" s="322"/>
    </row>
    <row r="233" spans="1:6">
      <c r="A233" s="98"/>
      <c r="B233" s="98"/>
      <c r="C233" s="98"/>
      <c r="D233" s="258"/>
      <c r="E233" s="258"/>
      <c r="F233" s="258"/>
    </row>
    <row r="234" spans="1:6">
      <c r="A234" s="71" t="s">
        <v>668</v>
      </c>
      <c r="B234" s="20"/>
      <c r="C234" s="98"/>
      <c r="D234" s="258"/>
      <c r="E234" s="258"/>
      <c r="F234" s="258"/>
    </row>
    <row r="235" spans="1:6" ht="25.5">
      <c r="A235" s="20" t="s">
        <v>669</v>
      </c>
      <c r="B235" s="20"/>
      <c r="C235" s="98"/>
      <c r="D235" s="258"/>
      <c r="E235" s="258"/>
      <c r="F235" s="258"/>
    </row>
    <row r="236" spans="1:6">
      <c r="A236" s="72" t="s">
        <v>670</v>
      </c>
      <c r="B236" s="96">
        <v>1</v>
      </c>
      <c r="C236" s="98"/>
      <c r="D236" s="258"/>
      <c r="E236" s="258"/>
      <c r="F236" s="258"/>
    </row>
    <row r="237" spans="1:6">
      <c r="A237" s="96" t="s">
        <v>671</v>
      </c>
      <c r="B237" s="96"/>
      <c r="C237" s="98"/>
      <c r="D237" s="258"/>
      <c r="E237" s="258"/>
      <c r="F237" s="258"/>
    </row>
    <row r="238" spans="1:6">
      <c r="A238" s="72" t="s">
        <v>672</v>
      </c>
      <c r="B238" s="96"/>
      <c r="C238" s="98"/>
      <c r="D238" s="258"/>
      <c r="E238" s="258"/>
      <c r="F238" s="258"/>
    </row>
    <row r="239" spans="1:6">
      <c r="A239" s="96" t="s">
        <v>673</v>
      </c>
      <c r="B239" s="96"/>
      <c r="C239" s="98"/>
      <c r="D239" s="258"/>
      <c r="E239" s="258"/>
      <c r="F239" s="258"/>
    </row>
    <row r="240" spans="1:6">
      <c r="A240" s="96" t="s">
        <v>674</v>
      </c>
      <c r="B240" s="96"/>
      <c r="C240" s="98"/>
      <c r="D240" s="258"/>
      <c r="E240" s="258"/>
      <c r="F240" s="258"/>
    </row>
    <row r="241" spans="1:6">
      <c r="A241" s="98"/>
      <c r="B241" s="98"/>
      <c r="C241" s="98"/>
      <c r="D241" s="258"/>
      <c r="E241" s="258"/>
      <c r="F241" s="258"/>
    </row>
    <row r="242" spans="1:6" ht="15" thickBot="1">
      <c r="A242" s="100" t="str">
        <f>Risikobereiche!A24</f>
        <v xml:space="preserve">B.06 Rechnungslegung </v>
      </c>
      <c r="B242" s="89"/>
      <c r="C242" s="89"/>
      <c r="D242" s="89"/>
      <c r="E242" s="89"/>
      <c r="F242" s="89"/>
    </row>
    <row r="243" spans="1:6" ht="12.75" customHeight="1">
      <c r="A243" s="374" t="s">
        <v>695</v>
      </c>
      <c r="B243" s="378"/>
      <c r="C243" s="90"/>
      <c r="D243" s="375" t="s">
        <v>696</v>
      </c>
      <c r="E243" s="378"/>
      <c r="F243" s="90"/>
    </row>
    <row r="244" spans="1:6" ht="54" customHeight="1" thickBot="1">
      <c r="A244" s="379"/>
      <c r="B244" s="380"/>
      <c r="C244" s="91"/>
      <c r="D244" s="380"/>
      <c r="E244" s="380"/>
      <c r="F244" s="91"/>
    </row>
    <row r="245" spans="1:6">
      <c r="A245" s="70" t="s">
        <v>615</v>
      </c>
      <c r="B245" s="92"/>
      <c r="C245" s="93"/>
      <c r="D245" s="71" t="s">
        <v>616</v>
      </c>
      <c r="E245" s="92"/>
      <c r="F245" s="93"/>
    </row>
    <row r="246" spans="1:6" ht="102">
      <c r="A246" s="18" t="s">
        <v>617</v>
      </c>
      <c r="B246" s="92"/>
      <c r="C246" s="93"/>
      <c r="D246" s="94" t="s">
        <v>618</v>
      </c>
      <c r="E246" s="92"/>
      <c r="F246" s="93"/>
    </row>
    <row r="247" spans="1:6">
      <c r="A247" s="95" t="s">
        <v>619</v>
      </c>
      <c r="B247" s="96"/>
      <c r="C247" s="93"/>
      <c r="D247" s="96" t="s">
        <v>620</v>
      </c>
      <c r="E247" s="96"/>
      <c r="F247" s="93"/>
    </row>
    <row r="248" spans="1:6" ht="25.5">
      <c r="A248" s="95" t="s">
        <v>621</v>
      </c>
      <c r="B248" s="96">
        <v>2</v>
      </c>
      <c r="C248" s="93"/>
      <c r="D248" s="96" t="s">
        <v>622</v>
      </c>
      <c r="E248" s="96"/>
      <c r="F248" s="93"/>
    </row>
    <row r="249" spans="1:6">
      <c r="A249" s="95" t="s">
        <v>623</v>
      </c>
      <c r="B249" s="96"/>
      <c r="C249" s="93"/>
      <c r="D249" s="96" t="s">
        <v>624</v>
      </c>
      <c r="E249" s="96">
        <v>3</v>
      </c>
      <c r="F249" s="93"/>
    </row>
    <row r="250" spans="1:6" ht="25.5">
      <c r="A250" s="95" t="s">
        <v>625</v>
      </c>
      <c r="B250" s="96"/>
      <c r="C250" s="93"/>
      <c r="D250" s="96" t="s">
        <v>626</v>
      </c>
      <c r="E250" s="96"/>
      <c r="F250" s="93"/>
    </row>
    <row r="251" spans="1:6">
      <c r="A251" s="95" t="s">
        <v>627</v>
      </c>
      <c r="B251" s="96"/>
      <c r="C251" s="93"/>
      <c r="D251" s="96" t="s">
        <v>628</v>
      </c>
      <c r="E251" s="96"/>
      <c r="F251" s="93"/>
    </row>
    <row r="252" spans="1:6">
      <c r="A252" s="97"/>
      <c r="B252" s="98"/>
      <c r="C252" s="98"/>
      <c r="D252" s="98"/>
      <c r="E252" s="98"/>
      <c r="F252" s="98"/>
    </row>
    <row r="253" spans="1:6">
      <c r="A253" s="71" t="s">
        <v>629</v>
      </c>
      <c r="B253" s="92"/>
      <c r="C253" s="98"/>
      <c r="D253" s="71" t="s">
        <v>630</v>
      </c>
      <c r="E253" s="92"/>
      <c r="F253" s="98"/>
    </row>
    <row r="254" spans="1:6" ht="63.75">
      <c r="A254" s="20" t="s">
        <v>631</v>
      </c>
      <c r="B254" s="92"/>
      <c r="C254" s="98"/>
      <c r="D254" s="20" t="s">
        <v>632</v>
      </c>
      <c r="E254" s="92"/>
      <c r="F254" s="98"/>
    </row>
    <row r="255" spans="1:6">
      <c r="A255" s="72" t="s">
        <v>633</v>
      </c>
      <c r="B255" s="96"/>
      <c r="C255" s="98"/>
      <c r="D255" s="96" t="s">
        <v>634</v>
      </c>
      <c r="E255" s="96">
        <v>1</v>
      </c>
      <c r="F255" s="98"/>
    </row>
    <row r="256" spans="1:6">
      <c r="A256" s="72" t="s">
        <v>635</v>
      </c>
      <c r="B256" s="96"/>
      <c r="C256" s="98"/>
      <c r="D256" s="72" t="s">
        <v>636</v>
      </c>
      <c r="E256" s="96"/>
      <c r="F256" s="98"/>
    </row>
    <row r="257" spans="1:6">
      <c r="A257" s="72" t="s">
        <v>637</v>
      </c>
      <c r="B257" s="96"/>
      <c r="C257" s="98"/>
      <c r="D257" s="96"/>
      <c r="E257" s="96"/>
      <c r="F257" s="98"/>
    </row>
    <row r="258" spans="1:6">
      <c r="A258" s="72" t="s">
        <v>638</v>
      </c>
      <c r="B258" s="96"/>
      <c r="C258" s="98"/>
      <c r="D258" s="96"/>
      <c r="E258" s="96"/>
      <c r="F258" s="98"/>
    </row>
    <row r="259" spans="1:6">
      <c r="A259" s="96" t="s">
        <v>639</v>
      </c>
      <c r="B259" s="96">
        <v>5</v>
      </c>
      <c r="C259" s="98"/>
      <c r="E259" s="96"/>
      <c r="F259" s="98"/>
    </row>
    <row r="260" spans="1:6">
      <c r="A260" s="98"/>
      <c r="B260" s="98"/>
      <c r="C260" s="98"/>
      <c r="D260" s="98"/>
      <c r="E260" s="98"/>
      <c r="F260" s="98"/>
    </row>
    <row r="261" spans="1:6">
      <c r="A261" s="71" t="s">
        <v>640</v>
      </c>
      <c r="B261" s="92"/>
      <c r="C261" s="98"/>
      <c r="D261" s="71" t="s">
        <v>641</v>
      </c>
      <c r="E261" s="92"/>
      <c r="F261" s="98"/>
    </row>
    <row r="262" spans="1:6" ht="38.25">
      <c r="A262" s="20" t="s">
        <v>642</v>
      </c>
      <c r="B262" s="92"/>
      <c r="C262" s="98"/>
      <c r="D262" s="20" t="s">
        <v>643</v>
      </c>
      <c r="E262" s="92"/>
      <c r="F262" s="98"/>
    </row>
    <row r="263" spans="1:6">
      <c r="A263" s="96" t="s">
        <v>644</v>
      </c>
      <c r="B263" s="96">
        <v>1</v>
      </c>
      <c r="C263" s="98"/>
      <c r="D263" s="96" t="s">
        <v>634</v>
      </c>
      <c r="E263" s="96">
        <v>1</v>
      </c>
      <c r="F263" s="98"/>
    </row>
    <row r="264" spans="1:6">
      <c r="A264" s="218" t="s">
        <v>645</v>
      </c>
      <c r="B264" s="96"/>
      <c r="C264" s="98"/>
      <c r="D264" s="272" t="s">
        <v>646</v>
      </c>
      <c r="E264" s="96"/>
      <c r="F264" s="98"/>
    </row>
    <row r="265" spans="1:6">
      <c r="A265" s="96" t="s">
        <v>647</v>
      </c>
      <c r="B265" s="96"/>
      <c r="C265" s="98"/>
      <c r="D265" s="272" t="s">
        <v>648</v>
      </c>
      <c r="E265" s="96"/>
      <c r="F265" s="98"/>
    </row>
    <row r="266" spans="1:6">
      <c r="A266" s="218" t="s">
        <v>649</v>
      </c>
      <c r="B266" s="96"/>
      <c r="C266" s="98"/>
      <c r="D266" s="272" t="s">
        <v>650</v>
      </c>
      <c r="E266" s="96"/>
      <c r="F266" s="98"/>
    </row>
    <row r="267" spans="1:6">
      <c r="A267" s="96" t="s">
        <v>651</v>
      </c>
      <c r="B267" s="96"/>
      <c r="C267" s="98"/>
      <c r="D267" s="272" t="s">
        <v>652</v>
      </c>
      <c r="E267" s="99"/>
      <c r="F267" s="98"/>
    </row>
    <row r="268" spans="1:6">
      <c r="A268" s="98"/>
      <c r="B268" s="98"/>
      <c r="C268" s="98"/>
      <c r="D268" s="98"/>
      <c r="E268" s="98"/>
      <c r="F268" s="98"/>
    </row>
    <row r="269" spans="1:6">
      <c r="A269" s="71" t="s">
        <v>653</v>
      </c>
      <c r="B269" s="92"/>
      <c r="C269" s="98"/>
      <c r="D269" s="71" t="s">
        <v>654</v>
      </c>
      <c r="E269" s="92"/>
      <c r="F269" s="98"/>
    </row>
    <row r="270" spans="1:6" ht="51">
      <c r="A270" s="20" t="s">
        <v>655</v>
      </c>
      <c r="B270" s="92"/>
      <c r="C270" s="98"/>
      <c r="D270" s="20" t="s">
        <v>656</v>
      </c>
      <c r="E270" s="92"/>
      <c r="F270" s="98"/>
    </row>
    <row r="271" spans="1:6">
      <c r="A271" s="96" t="s">
        <v>657</v>
      </c>
      <c r="B271" s="96"/>
      <c r="C271" s="98"/>
      <c r="D271" s="96" t="s">
        <v>658</v>
      </c>
      <c r="E271" s="96"/>
      <c r="F271" s="98"/>
    </row>
    <row r="272" spans="1:6" ht="25.5">
      <c r="A272" s="273" t="s">
        <v>659</v>
      </c>
      <c r="B272" s="96"/>
      <c r="C272" s="98"/>
      <c r="D272" s="96" t="s">
        <v>660</v>
      </c>
      <c r="E272" s="96">
        <v>2</v>
      </c>
      <c r="F272" s="98"/>
    </row>
    <row r="273" spans="1:6" ht="25.5">
      <c r="A273" s="273" t="s">
        <v>661</v>
      </c>
      <c r="B273" s="96"/>
      <c r="C273" s="98"/>
      <c r="D273" s="273" t="s">
        <v>662</v>
      </c>
      <c r="E273" s="96"/>
      <c r="F273" s="98"/>
    </row>
    <row r="274" spans="1:6" ht="25.5">
      <c r="A274" s="220" t="s">
        <v>663</v>
      </c>
      <c r="B274" s="96"/>
      <c r="C274" s="98"/>
      <c r="D274" s="272" t="s">
        <v>664</v>
      </c>
      <c r="E274" s="96"/>
      <c r="F274" s="98"/>
    </row>
    <row r="275" spans="1:6" ht="25.5">
      <c r="A275" s="102" t="s">
        <v>665</v>
      </c>
      <c r="B275" s="96">
        <v>5</v>
      </c>
      <c r="C275" s="98"/>
      <c r="D275" s="272" t="s">
        <v>591</v>
      </c>
      <c r="E275" s="96"/>
      <c r="F275" s="98"/>
    </row>
    <row r="276" spans="1:6">
      <c r="A276" s="98"/>
      <c r="B276" s="98"/>
      <c r="C276" s="98"/>
      <c r="D276" s="98"/>
      <c r="E276" s="98"/>
      <c r="F276" s="98"/>
    </row>
    <row r="277" spans="1:6">
      <c r="A277" s="71" t="s">
        <v>666</v>
      </c>
      <c r="B277" s="92"/>
      <c r="C277" s="98"/>
      <c r="D277" s="322"/>
      <c r="E277" s="322"/>
      <c r="F277" s="322"/>
    </row>
    <row r="278" spans="1:6" ht="38.25">
      <c r="A278" s="20" t="s">
        <v>667</v>
      </c>
      <c r="B278" s="92"/>
      <c r="C278" s="98"/>
      <c r="D278" s="322"/>
      <c r="E278" s="322"/>
      <c r="F278" s="322"/>
    </row>
    <row r="279" spans="1:6">
      <c r="A279" s="96" t="s">
        <v>634</v>
      </c>
      <c r="B279" s="96">
        <v>1</v>
      </c>
      <c r="C279" s="98"/>
      <c r="D279" s="322"/>
      <c r="E279" s="322"/>
      <c r="F279" s="322"/>
    </row>
    <row r="280" spans="1:6">
      <c r="A280" s="96" t="s">
        <v>636</v>
      </c>
      <c r="B280" s="96"/>
      <c r="C280" s="98"/>
      <c r="D280" s="322"/>
      <c r="E280" s="322"/>
      <c r="F280" s="322"/>
    </row>
    <row r="281" spans="1:6">
      <c r="A281" s="98"/>
      <c r="B281" s="98"/>
      <c r="C281" s="98"/>
      <c r="D281" s="258"/>
      <c r="E281" s="258"/>
      <c r="F281" s="258"/>
    </row>
    <row r="282" spans="1:6">
      <c r="A282" s="71" t="s">
        <v>668</v>
      </c>
      <c r="B282" s="20"/>
      <c r="C282" s="98"/>
      <c r="D282" s="258"/>
      <c r="E282" s="258"/>
      <c r="F282" s="258"/>
    </row>
    <row r="283" spans="1:6" ht="25.5">
      <c r="A283" s="20" t="s">
        <v>669</v>
      </c>
      <c r="B283" s="20"/>
      <c r="C283" s="98"/>
      <c r="D283" s="258"/>
      <c r="E283" s="258"/>
      <c r="F283" s="258"/>
    </row>
    <row r="284" spans="1:6">
      <c r="A284" s="72" t="s">
        <v>670</v>
      </c>
      <c r="B284" s="96">
        <v>1</v>
      </c>
      <c r="C284" s="98"/>
      <c r="D284" s="258"/>
      <c r="E284" s="258"/>
      <c r="F284" s="258"/>
    </row>
    <row r="285" spans="1:6">
      <c r="A285" s="96" t="s">
        <v>671</v>
      </c>
      <c r="B285" s="96"/>
      <c r="C285" s="98"/>
      <c r="D285" s="258"/>
      <c r="E285" s="258"/>
      <c r="F285" s="258"/>
    </row>
    <row r="286" spans="1:6">
      <c r="A286" s="72" t="s">
        <v>672</v>
      </c>
      <c r="B286" s="96"/>
      <c r="C286" s="98"/>
      <c r="D286" s="258"/>
      <c r="E286" s="258"/>
      <c r="F286" s="258"/>
    </row>
    <row r="287" spans="1:6">
      <c r="A287" s="96" t="s">
        <v>673</v>
      </c>
      <c r="B287" s="96"/>
      <c r="C287" s="98"/>
      <c r="D287" s="258"/>
      <c r="E287" s="258"/>
      <c r="F287" s="258"/>
    </row>
    <row r="288" spans="1:6">
      <c r="A288" s="96" t="s">
        <v>674</v>
      </c>
      <c r="B288" s="96"/>
      <c r="C288" s="98"/>
      <c r="D288" s="258"/>
      <c r="E288" s="258"/>
      <c r="F288" s="258"/>
    </row>
    <row r="289" spans="1:6">
      <c r="A289" s="98"/>
      <c r="B289" s="98"/>
      <c r="C289" s="98"/>
      <c r="D289" s="258"/>
      <c r="E289" s="258"/>
      <c r="F289" s="258"/>
    </row>
    <row r="290" spans="1:6" ht="15" thickBot="1">
      <c r="A290" s="100" t="str">
        <f>Risikobereiche!A25</f>
        <v>B.07 …</v>
      </c>
      <c r="B290" s="89"/>
      <c r="C290" s="89"/>
      <c r="D290" s="89"/>
      <c r="E290" s="89"/>
      <c r="F290" s="89"/>
    </row>
    <row r="291" spans="1:6" ht="12.75" customHeight="1">
      <c r="A291" s="374" t="s">
        <v>695</v>
      </c>
      <c r="B291" s="378"/>
      <c r="C291" s="90"/>
      <c r="D291" s="375" t="s">
        <v>696</v>
      </c>
      <c r="E291" s="378"/>
      <c r="F291" s="90"/>
    </row>
    <row r="292" spans="1:6" ht="54.75" customHeight="1" thickBot="1">
      <c r="A292" s="379"/>
      <c r="B292" s="380"/>
      <c r="C292" s="91"/>
      <c r="D292" s="380"/>
      <c r="E292" s="380"/>
      <c r="F292" s="91"/>
    </row>
    <row r="293" spans="1:6">
      <c r="A293" s="70" t="s">
        <v>615</v>
      </c>
      <c r="B293" s="92"/>
      <c r="C293" s="93"/>
      <c r="D293" s="71" t="s">
        <v>616</v>
      </c>
      <c r="E293" s="92"/>
      <c r="F293" s="93"/>
    </row>
    <row r="294" spans="1:6" ht="102">
      <c r="A294" s="18" t="s">
        <v>617</v>
      </c>
      <c r="B294" s="92"/>
      <c r="C294" s="93"/>
      <c r="D294" s="94" t="s">
        <v>618</v>
      </c>
      <c r="E294" s="92"/>
      <c r="F294" s="93"/>
    </row>
    <row r="295" spans="1:6">
      <c r="A295" s="95" t="s">
        <v>619</v>
      </c>
      <c r="B295" s="96"/>
      <c r="C295" s="93"/>
      <c r="D295" s="96" t="s">
        <v>620</v>
      </c>
      <c r="E295" s="96"/>
      <c r="F295" s="93"/>
    </row>
    <row r="296" spans="1:6" ht="25.5">
      <c r="A296" s="95" t="s">
        <v>621</v>
      </c>
      <c r="B296" s="96">
        <v>2</v>
      </c>
      <c r="C296" s="93"/>
      <c r="D296" s="96" t="s">
        <v>622</v>
      </c>
      <c r="E296" s="96"/>
      <c r="F296" s="93"/>
    </row>
    <row r="297" spans="1:6">
      <c r="A297" s="95" t="s">
        <v>623</v>
      </c>
      <c r="B297" s="96"/>
      <c r="C297" s="93"/>
      <c r="D297" s="96" t="s">
        <v>624</v>
      </c>
      <c r="E297" s="96">
        <v>3</v>
      </c>
      <c r="F297" s="93"/>
    </row>
    <row r="298" spans="1:6" ht="25.5">
      <c r="A298" s="95" t="s">
        <v>625</v>
      </c>
      <c r="B298" s="96"/>
      <c r="C298" s="93"/>
      <c r="D298" s="96" t="s">
        <v>626</v>
      </c>
      <c r="E298" s="96"/>
      <c r="F298" s="93"/>
    </row>
    <row r="299" spans="1:6">
      <c r="A299" s="95" t="s">
        <v>627</v>
      </c>
      <c r="B299" s="96"/>
      <c r="C299" s="93"/>
      <c r="D299" s="96" t="s">
        <v>628</v>
      </c>
      <c r="E299" s="96"/>
      <c r="F299" s="93"/>
    </row>
    <row r="300" spans="1:6">
      <c r="A300" s="97"/>
      <c r="B300" s="98"/>
      <c r="C300" s="98"/>
      <c r="D300" s="98"/>
      <c r="E300" s="98"/>
      <c r="F300" s="98"/>
    </row>
    <row r="301" spans="1:6">
      <c r="A301" s="71" t="s">
        <v>629</v>
      </c>
      <c r="B301" s="92"/>
      <c r="C301" s="98"/>
      <c r="D301" s="71" t="s">
        <v>630</v>
      </c>
      <c r="E301" s="92"/>
      <c r="F301" s="98"/>
    </row>
    <row r="302" spans="1:6" ht="63.75">
      <c r="A302" s="20" t="s">
        <v>631</v>
      </c>
      <c r="B302" s="92"/>
      <c r="C302" s="98"/>
      <c r="D302" s="20" t="s">
        <v>632</v>
      </c>
      <c r="E302" s="92"/>
      <c r="F302" s="98"/>
    </row>
    <row r="303" spans="1:6">
      <c r="A303" s="72" t="s">
        <v>633</v>
      </c>
      <c r="B303" s="96"/>
      <c r="C303" s="98"/>
      <c r="D303" s="96" t="s">
        <v>634</v>
      </c>
      <c r="E303" s="96">
        <v>1</v>
      </c>
      <c r="F303" s="98"/>
    </row>
    <row r="304" spans="1:6">
      <c r="A304" s="72" t="s">
        <v>635</v>
      </c>
      <c r="B304" s="96"/>
      <c r="C304" s="98"/>
      <c r="D304" s="72" t="s">
        <v>636</v>
      </c>
      <c r="E304" s="96"/>
      <c r="F304" s="98"/>
    </row>
    <row r="305" spans="1:6">
      <c r="A305" s="72" t="s">
        <v>637</v>
      </c>
      <c r="B305" s="96"/>
      <c r="C305" s="98"/>
      <c r="D305" s="96"/>
      <c r="E305" s="96"/>
      <c r="F305" s="98"/>
    </row>
    <row r="306" spans="1:6">
      <c r="A306" s="72" t="s">
        <v>638</v>
      </c>
      <c r="B306" s="96"/>
      <c r="C306" s="98"/>
      <c r="D306" s="96"/>
      <c r="E306" s="96"/>
      <c r="F306" s="98"/>
    </row>
    <row r="307" spans="1:6">
      <c r="A307" s="96" t="s">
        <v>639</v>
      </c>
      <c r="B307" s="96">
        <v>5</v>
      </c>
      <c r="C307" s="98"/>
      <c r="E307" s="96"/>
      <c r="F307" s="98"/>
    </row>
    <row r="308" spans="1:6">
      <c r="A308" s="98"/>
      <c r="B308" s="98"/>
      <c r="C308" s="98"/>
      <c r="D308" s="98"/>
      <c r="E308" s="98"/>
      <c r="F308" s="98"/>
    </row>
    <row r="309" spans="1:6">
      <c r="A309" s="71" t="s">
        <v>640</v>
      </c>
      <c r="B309" s="92"/>
      <c r="C309" s="98"/>
      <c r="D309" s="71" t="s">
        <v>641</v>
      </c>
      <c r="E309" s="92"/>
      <c r="F309" s="98"/>
    </row>
    <row r="310" spans="1:6" ht="38.25">
      <c r="A310" s="20" t="s">
        <v>642</v>
      </c>
      <c r="B310" s="92"/>
      <c r="C310" s="98"/>
      <c r="D310" s="20" t="s">
        <v>643</v>
      </c>
      <c r="E310" s="92"/>
      <c r="F310" s="98"/>
    </row>
    <row r="311" spans="1:6">
      <c r="A311" s="96" t="s">
        <v>644</v>
      </c>
      <c r="B311" s="96">
        <v>1</v>
      </c>
      <c r="C311" s="98"/>
      <c r="D311" s="96" t="s">
        <v>634</v>
      </c>
      <c r="E311" s="96">
        <v>1</v>
      </c>
      <c r="F311" s="98"/>
    </row>
    <row r="312" spans="1:6">
      <c r="A312" s="218" t="s">
        <v>645</v>
      </c>
      <c r="B312" s="96"/>
      <c r="C312" s="98"/>
      <c r="D312" s="272" t="s">
        <v>646</v>
      </c>
      <c r="E312" s="96"/>
      <c r="F312" s="98"/>
    </row>
    <row r="313" spans="1:6">
      <c r="A313" s="96" t="s">
        <v>647</v>
      </c>
      <c r="B313" s="96"/>
      <c r="C313" s="98"/>
      <c r="D313" s="272" t="s">
        <v>648</v>
      </c>
      <c r="E313" s="96"/>
      <c r="F313" s="98"/>
    </row>
    <row r="314" spans="1:6">
      <c r="A314" s="218" t="s">
        <v>649</v>
      </c>
      <c r="B314" s="96"/>
      <c r="C314" s="98"/>
      <c r="D314" s="272" t="s">
        <v>650</v>
      </c>
      <c r="E314" s="96"/>
      <c r="F314" s="98"/>
    </row>
    <row r="315" spans="1:6">
      <c r="A315" s="96" t="s">
        <v>651</v>
      </c>
      <c r="B315" s="96"/>
      <c r="C315" s="98"/>
      <c r="D315" s="272" t="s">
        <v>652</v>
      </c>
      <c r="E315" s="99"/>
      <c r="F315" s="98"/>
    </row>
    <row r="316" spans="1:6">
      <c r="A316" s="98"/>
      <c r="B316" s="98"/>
      <c r="C316" s="98"/>
      <c r="D316" s="98"/>
      <c r="E316" s="98"/>
      <c r="F316" s="98"/>
    </row>
    <row r="317" spans="1:6">
      <c r="A317" s="71" t="s">
        <v>653</v>
      </c>
      <c r="B317" s="92"/>
      <c r="C317" s="98"/>
      <c r="D317" s="71" t="s">
        <v>654</v>
      </c>
      <c r="E317" s="92"/>
      <c r="F317" s="98"/>
    </row>
    <row r="318" spans="1:6" ht="51">
      <c r="A318" s="20" t="s">
        <v>655</v>
      </c>
      <c r="B318" s="92"/>
      <c r="C318" s="98"/>
      <c r="D318" s="20" t="s">
        <v>656</v>
      </c>
      <c r="E318" s="92"/>
      <c r="F318" s="98"/>
    </row>
    <row r="319" spans="1:6">
      <c r="A319" s="96" t="s">
        <v>657</v>
      </c>
      <c r="B319" s="96"/>
      <c r="C319" s="98"/>
      <c r="D319" s="96" t="s">
        <v>658</v>
      </c>
      <c r="E319" s="96"/>
      <c r="F319" s="98"/>
    </row>
    <row r="320" spans="1:6" ht="25.5">
      <c r="A320" s="273" t="s">
        <v>659</v>
      </c>
      <c r="B320" s="96"/>
      <c r="C320" s="98"/>
      <c r="D320" s="96" t="s">
        <v>660</v>
      </c>
      <c r="E320" s="96">
        <v>2</v>
      </c>
      <c r="F320" s="98"/>
    </row>
    <row r="321" spans="1:6" ht="25.5">
      <c r="A321" s="273" t="s">
        <v>661</v>
      </c>
      <c r="B321" s="96"/>
      <c r="C321" s="98"/>
      <c r="D321" s="273" t="s">
        <v>662</v>
      </c>
      <c r="E321" s="96"/>
      <c r="F321" s="98"/>
    </row>
    <row r="322" spans="1:6" ht="25.5">
      <c r="A322" s="220" t="s">
        <v>663</v>
      </c>
      <c r="B322" s="96"/>
      <c r="C322" s="98"/>
      <c r="D322" s="272" t="s">
        <v>664</v>
      </c>
      <c r="E322" s="96"/>
      <c r="F322" s="98"/>
    </row>
    <row r="323" spans="1:6" ht="25.5">
      <c r="A323" s="102" t="s">
        <v>665</v>
      </c>
      <c r="B323" s="96">
        <v>5</v>
      </c>
      <c r="C323" s="98"/>
      <c r="D323" s="272" t="s">
        <v>591</v>
      </c>
      <c r="E323" s="96"/>
      <c r="F323" s="98"/>
    </row>
    <row r="324" spans="1:6">
      <c r="A324" s="98"/>
      <c r="B324" s="98"/>
      <c r="C324" s="98"/>
      <c r="D324" s="98"/>
      <c r="E324" s="98"/>
      <c r="F324" s="98"/>
    </row>
    <row r="325" spans="1:6">
      <c r="A325" s="71" t="s">
        <v>666</v>
      </c>
      <c r="B325" s="92"/>
      <c r="C325" s="98"/>
      <c r="D325" s="322"/>
      <c r="E325" s="322"/>
      <c r="F325" s="322"/>
    </row>
    <row r="326" spans="1:6" ht="38.25">
      <c r="A326" s="20" t="s">
        <v>667</v>
      </c>
      <c r="B326" s="92"/>
      <c r="C326" s="98"/>
      <c r="D326" s="322"/>
      <c r="E326" s="322"/>
      <c r="F326" s="322"/>
    </row>
    <row r="327" spans="1:6">
      <c r="A327" s="96" t="s">
        <v>634</v>
      </c>
      <c r="B327" s="96">
        <v>1</v>
      </c>
      <c r="C327" s="98"/>
      <c r="D327" s="322"/>
      <c r="E327" s="322"/>
      <c r="F327" s="322"/>
    </row>
    <row r="328" spans="1:6">
      <c r="A328" s="96" t="s">
        <v>636</v>
      </c>
      <c r="B328" s="96"/>
      <c r="C328" s="98"/>
      <c r="D328" s="322"/>
      <c r="E328" s="322"/>
      <c r="F328" s="322"/>
    </row>
    <row r="329" spans="1:6">
      <c r="A329" s="98"/>
      <c r="B329" s="98"/>
      <c r="C329" s="98"/>
      <c r="D329" s="258"/>
      <c r="E329" s="258"/>
      <c r="F329" s="258"/>
    </row>
    <row r="330" spans="1:6">
      <c r="A330" s="71" t="s">
        <v>668</v>
      </c>
      <c r="B330" s="20"/>
      <c r="C330" s="98"/>
      <c r="D330" s="258"/>
      <c r="E330" s="258"/>
      <c r="F330" s="258"/>
    </row>
    <row r="331" spans="1:6" ht="25.5">
      <c r="A331" s="20" t="s">
        <v>669</v>
      </c>
      <c r="B331" s="20"/>
      <c r="C331" s="98"/>
      <c r="D331" s="258"/>
      <c r="E331" s="258"/>
      <c r="F331" s="258"/>
    </row>
    <row r="332" spans="1:6">
      <c r="A332" s="72" t="s">
        <v>670</v>
      </c>
      <c r="B332" s="96">
        <v>1</v>
      </c>
      <c r="C332" s="98"/>
      <c r="D332" s="258"/>
      <c r="E332" s="258"/>
      <c r="F332" s="258"/>
    </row>
    <row r="333" spans="1:6">
      <c r="A333" s="96" t="s">
        <v>671</v>
      </c>
      <c r="B333" s="96"/>
      <c r="C333" s="98"/>
      <c r="D333" s="258"/>
      <c r="E333" s="258"/>
      <c r="F333" s="258"/>
    </row>
    <row r="334" spans="1:6">
      <c r="A334" s="72" t="s">
        <v>672</v>
      </c>
      <c r="B334" s="96"/>
      <c r="C334" s="98"/>
      <c r="D334" s="258"/>
      <c r="E334" s="258"/>
      <c r="F334" s="258"/>
    </row>
    <row r="335" spans="1:6">
      <c r="A335" s="96" t="s">
        <v>673</v>
      </c>
      <c r="B335" s="96"/>
      <c r="C335" s="98"/>
      <c r="D335" s="258"/>
      <c r="E335" s="258"/>
      <c r="F335" s="258"/>
    </row>
    <row r="336" spans="1:6">
      <c r="A336" s="96" t="s">
        <v>674</v>
      </c>
      <c r="B336" s="96"/>
      <c r="C336" s="98"/>
      <c r="D336" s="258"/>
      <c r="E336" s="258"/>
      <c r="F336" s="258"/>
    </row>
    <row r="337" spans="1:6">
      <c r="A337" s="98"/>
      <c r="B337" s="98"/>
      <c r="C337" s="98"/>
      <c r="D337" s="258"/>
      <c r="E337" s="258"/>
      <c r="F337" s="258"/>
    </row>
    <row r="338" spans="1:6" ht="15" thickBot="1">
      <c r="A338" s="100" t="str">
        <f>Risikobereiche!A26</f>
        <v>B.08 …</v>
      </c>
      <c r="B338" s="89"/>
      <c r="C338" s="89"/>
      <c r="D338" s="89"/>
      <c r="E338" s="89"/>
      <c r="F338" s="89"/>
    </row>
    <row r="339" spans="1:6" ht="12.75" customHeight="1">
      <c r="A339" s="374" t="s">
        <v>695</v>
      </c>
      <c r="B339" s="378"/>
      <c r="C339" s="90"/>
      <c r="D339" s="375" t="s">
        <v>696</v>
      </c>
      <c r="E339" s="378"/>
      <c r="F339" s="90"/>
    </row>
    <row r="340" spans="1:6" ht="47.25" customHeight="1" thickBot="1">
      <c r="A340" s="379"/>
      <c r="B340" s="380"/>
      <c r="C340" s="91"/>
      <c r="D340" s="380"/>
      <c r="E340" s="380"/>
      <c r="F340" s="91"/>
    </row>
    <row r="341" spans="1:6">
      <c r="A341" s="70" t="s">
        <v>615</v>
      </c>
      <c r="B341" s="92"/>
      <c r="C341" s="93"/>
      <c r="D341" s="71" t="s">
        <v>616</v>
      </c>
      <c r="E341" s="92"/>
      <c r="F341" s="93"/>
    </row>
    <row r="342" spans="1:6" ht="102">
      <c r="A342" s="18" t="s">
        <v>617</v>
      </c>
      <c r="B342" s="92"/>
      <c r="C342" s="93"/>
      <c r="D342" s="94" t="s">
        <v>618</v>
      </c>
      <c r="E342" s="92"/>
      <c r="F342" s="93"/>
    </row>
    <row r="343" spans="1:6">
      <c r="A343" s="95" t="s">
        <v>619</v>
      </c>
      <c r="B343" s="96"/>
      <c r="C343" s="93"/>
      <c r="D343" s="96" t="s">
        <v>620</v>
      </c>
      <c r="E343" s="96"/>
      <c r="F343" s="93"/>
    </row>
    <row r="344" spans="1:6" ht="25.5">
      <c r="A344" s="95" t="s">
        <v>621</v>
      </c>
      <c r="B344" s="96">
        <v>2</v>
      </c>
      <c r="C344" s="93"/>
      <c r="D344" s="96" t="s">
        <v>622</v>
      </c>
      <c r="E344" s="96"/>
      <c r="F344" s="93"/>
    </row>
    <row r="345" spans="1:6">
      <c r="A345" s="95" t="s">
        <v>623</v>
      </c>
      <c r="B345" s="96"/>
      <c r="C345" s="93"/>
      <c r="D345" s="96" t="s">
        <v>624</v>
      </c>
      <c r="E345" s="96">
        <v>3</v>
      </c>
      <c r="F345" s="93"/>
    </row>
    <row r="346" spans="1:6" ht="25.5">
      <c r="A346" s="95" t="s">
        <v>625</v>
      </c>
      <c r="B346" s="96"/>
      <c r="C346" s="93"/>
      <c r="D346" s="96" t="s">
        <v>626</v>
      </c>
      <c r="E346" s="96"/>
      <c r="F346" s="93"/>
    </row>
    <row r="347" spans="1:6">
      <c r="A347" s="95" t="s">
        <v>627</v>
      </c>
      <c r="B347" s="96"/>
      <c r="C347" s="93"/>
      <c r="D347" s="96" t="s">
        <v>628</v>
      </c>
      <c r="E347" s="96"/>
      <c r="F347" s="93"/>
    </row>
    <row r="348" spans="1:6">
      <c r="A348" s="97"/>
      <c r="B348" s="98"/>
      <c r="C348" s="98"/>
      <c r="D348" s="98"/>
      <c r="E348" s="98"/>
      <c r="F348" s="98"/>
    </row>
    <row r="349" spans="1:6">
      <c r="A349" s="71" t="s">
        <v>629</v>
      </c>
      <c r="B349" s="92"/>
      <c r="C349" s="98"/>
      <c r="D349" s="71" t="s">
        <v>630</v>
      </c>
      <c r="E349" s="92"/>
      <c r="F349" s="98"/>
    </row>
    <row r="350" spans="1:6" ht="63.75">
      <c r="A350" s="20" t="s">
        <v>631</v>
      </c>
      <c r="B350" s="92"/>
      <c r="C350" s="98"/>
      <c r="D350" s="20" t="s">
        <v>632</v>
      </c>
      <c r="E350" s="92"/>
      <c r="F350" s="98"/>
    </row>
    <row r="351" spans="1:6">
      <c r="A351" s="72" t="s">
        <v>633</v>
      </c>
      <c r="B351" s="96"/>
      <c r="C351" s="98"/>
      <c r="D351" s="96" t="s">
        <v>634</v>
      </c>
      <c r="E351" s="96">
        <v>1</v>
      </c>
      <c r="F351" s="98"/>
    </row>
    <row r="352" spans="1:6">
      <c r="A352" s="72" t="s">
        <v>635</v>
      </c>
      <c r="B352" s="96"/>
      <c r="C352" s="98"/>
      <c r="D352" s="72" t="s">
        <v>636</v>
      </c>
      <c r="E352" s="96"/>
      <c r="F352" s="98"/>
    </row>
    <row r="353" spans="1:6">
      <c r="A353" s="72" t="s">
        <v>637</v>
      </c>
      <c r="B353" s="96"/>
      <c r="C353" s="98"/>
      <c r="D353" s="96"/>
      <c r="E353" s="96"/>
      <c r="F353" s="98"/>
    </row>
    <row r="354" spans="1:6">
      <c r="A354" s="72" t="s">
        <v>638</v>
      </c>
      <c r="B354" s="96"/>
      <c r="C354" s="98"/>
      <c r="D354" s="96"/>
      <c r="E354" s="96"/>
      <c r="F354" s="98"/>
    </row>
    <row r="355" spans="1:6">
      <c r="A355" s="96" t="s">
        <v>639</v>
      </c>
      <c r="B355" s="96">
        <v>5</v>
      </c>
      <c r="C355" s="98"/>
      <c r="E355" s="96"/>
      <c r="F355" s="98"/>
    </row>
    <row r="356" spans="1:6">
      <c r="A356" s="98"/>
      <c r="B356" s="98"/>
      <c r="C356" s="98"/>
      <c r="D356" s="98"/>
      <c r="E356" s="98"/>
      <c r="F356" s="98"/>
    </row>
    <row r="357" spans="1:6">
      <c r="A357" s="71" t="s">
        <v>640</v>
      </c>
      <c r="B357" s="92"/>
      <c r="C357" s="98"/>
      <c r="D357" s="71" t="s">
        <v>641</v>
      </c>
      <c r="E357" s="92"/>
      <c r="F357" s="98"/>
    </row>
    <row r="358" spans="1:6" ht="38.25">
      <c r="A358" s="20" t="s">
        <v>642</v>
      </c>
      <c r="B358" s="92"/>
      <c r="C358" s="98"/>
      <c r="D358" s="20" t="s">
        <v>643</v>
      </c>
      <c r="E358" s="92"/>
      <c r="F358" s="98"/>
    </row>
    <row r="359" spans="1:6">
      <c r="A359" s="96" t="s">
        <v>644</v>
      </c>
      <c r="B359" s="96">
        <v>1</v>
      </c>
      <c r="C359" s="98"/>
      <c r="D359" s="96" t="s">
        <v>634</v>
      </c>
      <c r="E359" s="96">
        <v>1</v>
      </c>
      <c r="F359" s="98"/>
    </row>
    <row r="360" spans="1:6">
      <c r="A360" s="218" t="s">
        <v>645</v>
      </c>
      <c r="B360" s="96"/>
      <c r="C360" s="98"/>
      <c r="D360" s="272" t="s">
        <v>646</v>
      </c>
      <c r="E360" s="96"/>
      <c r="F360" s="98"/>
    </row>
    <row r="361" spans="1:6">
      <c r="A361" s="96" t="s">
        <v>647</v>
      </c>
      <c r="B361" s="96"/>
      <c r="C361" s="98"/>
      <c r="D361" s="272" t="s">
        <v>648</v>
      </c>
      <c r="E361" s="96"/>
      <c r="F361" s="98"/>
    </row>
    <row r="362" spans="1:6">
      <c r="A362" s="218" t="s">
        <v>649</v>
      </c>
      <c r="B362" s="96"/>
      <c r="C362" s="98"/>
      <c r="D362" s="272" t="s">
        <v>650</v>
      </c>
      <c r="E362" s="96"/>
      <c r="F362" s="98"/>
    </row>
    <row r="363" spans="1:6">
      <c r="A363" s="96" t="s">
        <v>651</v>
      </c>
      <c r="B363" s="96"/>
      <c r="C363" s="98"/>
      <c r="D363" s="272" t="s">
        <v>652</v>
      </c>
      <c r="E363" s="99"/>
      <c r="F363" s="98"/>
    </row>
    <row r="364" spans="1:6">
      <c r="A364" s="98"/>
      <c r="B364" s="98"/>
      <c r="C364" s="98"/>
      <c r="D364" s="98"/>
      <c r="E364" s="98"/>
      <c r="F364" s="98"/>
    </row>
    <row r="365" spans="1:6">
      <c r="A365" s="71" t="s">
        <v>653</v>
      </c>
      <c r="B365" s="92"/>
      <c r="C365" s="98"/>
      <c r="D365" s="71" t="s">
        <v>654</v>
      </c>
      <c r="E365" s="92"/>
      <c r="F365" s="98"/>
    </row>
    <row r="366" spans="1:6" ht="51">
      <c r="A366" s="20" t="s">
        <v>655</v>
      </c>
      <c r="B366" s="92"/>
      <c r="C366" s="98"/>
      <c r="D366" s="20" t="s">
        <v>656</v>
      </c>
      <c r="E366" s="92"/>
      <c r="F366" s="98"/>
    </row>
    <row r="367" spans="1:6">
      <c r="A367" s="96" t="s">
        <v>657</v>
      </c>
      <c r="B367" s="96"/>
      <c r="C367" s="98"/>
      <c r="D367" s="96" t="s">
        <v>658</v>
      </c>
      <c r="E367" s="96"/>
      <c r="F367" s="98"/>
    </row>
    <row r="368" spans="1:6" ht="25.5">
      <c r="A368" s="273" t="s">
        <v>659</v>
      </c>
      <c r="B368" s="96"/>
      <c r="C368" s="98"/>
      <c r="D368" s="96" t="s">
        <v>660</v>
      </c>
      <c r="E368" s="96">
        <v>2</v>
      </c>
      <c r="F368" s="98"/>
    </row>
    <row r="369" spans="1:6" ht="25.5">
      <c r="A369" s="273" t="s">
        <v>661</v>
      </c>
      <c r="B369" s="96"/>
      <c r="C369" s="98"/>
      <c r="D369" s="273" t="s">
        <v>662</v>
      </c>
      <c r="E369" s="96"/>
      <c r="F369" s="98"/>
    </row>
    <row r="370" spans="1:6" ht="25.5">
      <c r="A370" s="220" t="s">
        <v>663</v>
      </c>
      <c r="B370" s="96"/>
      <c r="C370" s="98"/>
      <c r="D370" s="272" t="s">
        <v>664</v>
      </c>
      <c r="E370" s="96"/>
      <c r="F370" s="98"/>
    </row>
    <row r="371" spans="1:6" ht="25.5">
      <c r="A371" s="102" t="s">
        <v>665</v>
      </c>
      <c r="B371" s="96">
        <v>5</v>
      </c>
      <c r="C371" s="98"/>
      <c r="D371" s="272" t="s">
        <v>591</v>
      </c>
      <c r="E371" s="96"/>
      <c r="F371" s="98"/>
    </row>
    <row r="372" spans="1:6">
      <c r="A372" s="98"/>
      <c r="B372" s="98"/>
      <c r="C372" s="98"/>
      <c r="D372" s="98"/>
      <c r="E372" s="98"/>
      <c r="F372" s="98"/>
    </row>
    <row r="373" spans="1:6">
      <c r="A373" s="71" t="s">
        <v>666</v>
      </c>
      <c r="B373" s="92"/>
      <c r="C373" s="98"/>
      <c r="D373" s="322"/>
      <c r="E373" s="322"/>
      <c r="F373" s="322"/>
    </row>
    <row r="374" spans="1:6" ht="38.25">
      <c r="A374" s="20" t="s">
        <v>667</v>
      </c>
      <c r="B374" s="92"/>
      <c r="C374" s="98"/>
      <c r="D374" s="322"/>
      <c r="E374" s="322"/>
      <c r="F374" s="322"/>
    </row>
    <row r="375" spans="1:6">
      <c r="A375" s="96" t="s">
        <v>634</v>
      </c>
      <c r="B375" s="96">
        <v>1</v>
      </c>
      <c r="C375" s="98"/>
      <c r="D375" s="322"/>
      <c r="E375" s="322"/>
      <c r="F375" s="322"/>
    </row>
    <row r="376" spans="1:6">
      <c r="A376" s="96" t="s">
        <v>636</v>
      </c>
      <c r="B376" s="96"/>
      <c r="C376" s="98"/>
      <c r="D376" s="322"/>
      <c r="E376" s="322"/>
      <c r="F376" s="322"/>
    </row>
    <row r="377" spans="1:6">
      <c r="A377" s="98"/>
      <c r="B377" s="98"/>
      <c r="C377" s="98"/>
      <c r="D377" s="258"/>
      <c r="E377" s="258"/>
      <c r="F377" s="258"/>
    </row>
    <row r="378" spans="1:6">
      <c r="A378" s="71" t="s">
        <v>668</v>
      </c>
      <c r="B378" s="20"/>
      <c r="C378" s="98"/>
      <c r="D378" s="258"/>
      <c r="E378" s="258"/>
      <c r="F378" s="258"/>
    </row>
    <row r="379" spans="1:6" ht="25.5">
      <c r="A379" s="20" t="s">
        <v>669</v>
      </c>
      <c r="B379" s="20"/>
      <c r="C379" s="98"/>
      <c r="D379" s="258"/>
      <c r="E379" s="258"/>
      <c r="F379" s="258"/>
    </row>
    <row r="380" spans="1:6">
      <c r="A380" s="72" t="s">
        <v>670</v>
      </c>
      <c r="B380" s="96">
        <v>1</v>
      </c>
      <c r="C380" s="98"/>
      <c r="D380" s="258"/>
      <c r="E380" s="258"/>
      <c r="F380" s="258"/>
    </row>
    <row r="381" spans="1:6">
      <c r="A381" s="96" t="s">
        <v>671</v>
      </c>
      <c r="B381" s="96"/>
      <c r="C381" s="98"/>
      <c r="D381" s="258"/>
      <c r="E381" s="258"/>
      <c r="F381" s="258"/>
    </row>
    <row r="382" spans="1:6">
      <c r="A382" s="72" t="s">
        <v>672</v>
      </c>
      <c r="B382" s="96"/>
      <c r="C382" s="98"/>
      <c r="D382" s="258"/>
      <c r="E382" s="258"/>
      <c r="F382" s="258"/>
    </row>
    <row r="383" spans="1:6">
      <c r="A383" s="96" t="s">
        <v>673</v>
      </c>
      <c r="B383" s="96"/>
      <c r="C383" s="98"/>
      <c r="D383" s="258"/>
      <c r="E383" s="258"/>
      <c r="F383" s="258"/>
    </row>
    <row r="384" spans="1:6">
      <c r="A384" s="96" t="s">
        <v>674</v>
      </c>
      <c r="B384" s="96"/>
      <c r="C384" s="98"/>
      <c r="D384" s="258"/>
      <c r="E384" s="258"/>
      <c r="F384" s="258"/>
    </row>
    <row r="385" spans="1:6">
      <c r="A385" s="98"/>
      <c r="B385" s="98"/>
      <c r="C385" s="98"/>
      <c r="D385" s="258"/>
      <c r="E385" s="258"/>
      <c r="F385" s="258"/>
    </row>
    <row r="386" spans="1:6" ht="15" thickBot="1">
      <c r="A386" s="100" t="str">
        <f>Risikobereiche!A27</f>
        <v>B.09 …</v>
      </c>
      <c r="B386" s="89"/>
      <c r="C386" s="89"/>
      <c r="D386" s="89"/>
      <c r="E386" s="89"/>
      <c r="F386" s="89"/>
    </row>
    <row r="387" spans="1:6" ht="12.75" customHeight="1">
      <c r="A387" s="374" t="s">
        <v>695</v>
      </c>
      <c r="B387" s="378"/>
      <c r="C387" s="90"/>
      <c r="D387" s="375" t="s">
        <v>696</v>
      </c>
      <c r="E387" s="378"/>
      <c r="F387" s="90"/>
    </row>
    <row r="388" spans="1:6" ht="48" customHeight="1" thickBot="1">
      <c r="A388" s="379"/>
      <c r="B388" s="380"/>
      <c r="C388" s="91"/>
      <c r="D388" s="380"/>
      <c r="E388" s="380"/>
      <c r="F388" s="91"/>
    </row>
    <row r="389" spans="1:6">
      <c r="A389" s="70" t="s">
        <v>615</v>
      </c>
      <c r="B389" s="92"/>
      <c r="C389" s="93"/>
      <c r="D389" s="71" t="s">
        <v>616</v>
      </c>
      <c r="E389" s="92"/>
      <c r="F389" s="93"/>
    </row>
    <row r="390" spans="1:6" ht="102">
      <c r="A390" s="18" t="s">
        <v>617</v>
      </c>
      <c r="B390" s="92"/>
      <c r="C390" s="93"/>
      <c r="D390" s="94" t="s">
        <v>618</v>
      </c>
      <c r="E390" s="92"/>
      <c r="F390" s="93"/>
    </row>
    <row r="391" spans="1:6">
      <c r="A391" s="95" t="s">
        <v>619</v>
      </c>
      <c r="B391" s="96"/>
      <c r="C391" s="93"/>
      <c r="D391" s="96" t="s">
        <v>620</v>
      </c>
      <c r="E391" s="96"/>
      <c r="F391" s="93"/>
    </row>
    <row r="392" spans="1:6" ht="25.5">
      <c r="A392" s="95" t="s">
        <v>621</v>
      </c>
      <c r="B392" s="96">
        <v>2</v>
      </c>
      <c r="C392" s="93"/>
      <c r="D392" s="96" t="s">
        <v>622</v>
      </c>
      <c r="E392" s="96"/>
      <c r="F392" s="93"/>
    </row>
    <row r="393" spans="1:6">
      <c r="A393" s="95" t="s">
        <v>623</v>
      </c>
      <c r="B393" s="96"/>
      <c r="C393" s="93"/>
      <c r="D393" s="96" t="s">
        <v>624</v>
      </c>
      <c r="E393" s="96">
        <v>3</v>
      </c>
      <c r="F393" s="93"/>
    </row>
    <row r="394" spans="1:6" ht="25.5">
      <c r="A394" s="95" t="s">
        <v>625</v>
      </c>
      <c r="B394" s="96"/>
      <c r="C394" s="93"/>
      <c r="D394" s="96" t="s">
        <v>626</v>
      </c>
      <c r="E394" s="96"/>
      <c r="F394" s="93"/>
    </row>
    <row r="395" spans="1:6">
      <c r="A395" s="95" t="s">
        <v>627</v>
      </c>
      <c r="B395" s="96"/>
      <c r="C395" s="93"/>
      <c r="D395" s="96" t="s">
        <v>628</v>
      </c>
      <c r="E395" s="96"/>
      <c r="F395" s="93"/>
    </row>
    <row r="396" spans="1:6">
      <c r="A396" s="97"/>
      <c r="B396" s="98"/>
      <c r="C396" s="98"/>
      <c r="D396" s="98"/>
      <c r="E396" s="98"/>
      <c r="F396" s="98"/>
    </row>
    <row r="397" spans="1:6">
      <c r="A397" s="71" t="s">
        <v>629</v>
      </c>
      <c r="B397" s="92"/>
      <c r="C397" s="98"/>
      <c r="D397" s="71" t="s">
        <v>630</v>
      </c>
      <c r="E397" s="92"/>
      <c r="F397" s="98"/>
    </row>
    <row r="398" spans="1:6" ht="63.75">
      <c r="A398" s="20" t="s">
        <v>631</v>
      </c>
      <c r="B398" s="92"/>
      <c r="C398" s="98"/>
      <c r="D398" s="20" t="s">
        <v>632</v>
      </c>
      <c r="E398" s="92"/>
      <c r="F398" s="98"/>
    </row>
    <row r="399" spans="1:6">
      <c r="A399" s="72" t="s">
        <v>633</v>
      </c>
      <c r="B399" s="96"/>
      <c r="C399" s="98"/>
      <c r="D399" s="96" t="s">
        <v>634</v>
      </c>
      <c r="E399" s="96">
        <v>1</v>
      </c>
      <c r="F399" s="98"/>
    </row>
    <row r="400" spans="1:6">
      <c r="A400" s="72" t="s">
        <v>635</v>
      </c>
      <c r="B400" s="96"/>
      <c r="C400" s="98"/>
      <c r="D400" s="72" t="s">
        <v>636</v>
      </c>
      <c r="E400" s="96"/>
      <c r="F400" s="98"/>
    </row>
    <row r="401" spans="1:6">
      <c r="A401" s="72" t="s">
        <v>637</v>
      </c>
      <c r="B401" s="96"/>
      <c r="C401" s="98"/>
      <c r="D401" s="96"/>
      <c r="E401" s="96"/>
      <c r="F401" s="98"/>
    </row>
    <row r="402" spans="1:6">
      <c r="A402" s="72" t="s">
        <v>638</v>
      </c>
      <c r="B402" s="96"/>
      <c r="C402" s="98"/>
      <c r="D402" s="96"/>
      <c r="E402" s="96"/>
      <c r="F402" s="98"/>
    </row>
    <row r="403" spans="1:6">
      <c r="A403" s="96" t="s">
        <v>639</v>
      </c>
      <c r="B403" s="96">
        <v>5</v>
      </c>
      <c r="C403" s="98"/>
      <c r="E403" s="96"/>
      <c r="F403" s="98"/>
    </row>
    <row r="404" spans="1:6">
      <c r="A404" s="98"/>
      <c r="B404" s="98"/>
      <c r="C404" s="98"/>
      <c r="D404" s="98"/>
      <c r="E404" s="98"/>
      <c r="F404" s="98"/>
    </row>
    <row r="405" spans="1:6">
      <c r="A405" s="71" t="s">
        <v>640</v>
      </c>
      <c r="B405" s="92"/>
      <c r="C405" s="98"/>
      <c r="D405" s="71" t="s">
        <v>641</v>
      </c>
      <c r="E405" s="92"/>
      <c r="F405" s="98"/>
    </row>
    <row r="406" spans="1:6" ht="38.25">
      <c r="A406" s="20" t="s">
        <v>642</v>
      </c>
      <c r="B406" s="92"/>
      <c r="C406" s="98"/>
      <c r="D406" s="20" t="s">
        <v>643</v>
      </c>
      <c r="E406" s="92"/>
      <c r="F406" s="98"/>
    </row>
    <row r="407" spans="1:6">
      <c r="A407" s="96" t="s">
        <v>644</v>
      </c>
      <c r="B407" s="96">
        <v>1</v>
      </c>
      <c r="C407" s="98"/>
      <c r="D407" s="96" t="s">
        <v>634</v>
      </c>
      <c r="E407" s="96">
        <v>1</v>
      </c>
      <c r="F407" s="98"/>
    </row>
    <row r="408" spans="1:6">
      <c r="A408" s="218" t="s">
        <v>645</v>
      </c>
      <c r="B408" s="96"/>
      <c r="C408" s="98"/>
      <c r="D408" s="272" t="s">
        <v>646</v>
      </c>
      <c r="E408" s="96"/>
      <c r="F408" s="98"/>
    </row>
    <row r="409" spans="1:6">
      <c r="A409" s="96" t="s">
        <v>647</v>
      </c>
      <c r="B409" s="96"/>
      <c r="C409" s="98"/>
      <c r="D409" s="272" t="s">
        <v>648</v>
      </c>
      <c r="E409" s="96"/>
      <c r="F409" s="98"/>
    </row>
    <row r="410" spans="1:6">
      <c r="A410" s="218" t="s">
        <v>649</v>
      </c>
      <c r="B410" s="96"/>
      <c r="C410" s="98"/>
      <c r="D410" s="272" t="s">
        <v>650</v>
      </c>
      <c r="E410" s="96"/>
      <c r="F410" s="98"/>
    </row>
    <row r="411" spans="1:6">
      <c r="A411" s="96" t="s">
        <v>651</v>
      </c>
      <c r="B411" s="96"/>
      <c r="C411" s="98"/>
      <c r="D411" s="272" t="s">
        <v>652</v>
      </c>
      <c r="E411" s="99"/>
      <c r="F411" s="98"/>
    </row>
    <row r="412" spans="1:6">
      <c r="A412" s="98"/>
      <c r="B412" s="98"/>
      <c r="C412" s="98"/>
      <c r="D412" s="98"/>
      <c r="E412" s="98"/>
      <c r="F412" s="98"/>
    </row>
    <row r="413" spans="1:6">
      <c r="A413" s="71" t="s">
        <v>653</v>
      </c>
      <c r="B413" s="92"/>
      <c r="C413" s="98"/>
      <c r="D413" s="71" t="s">
        <v>654</v>
      </c>
      <c r="E413" s="92"/>
      <c r="F413" s="98"/>
    </row>
    <row r="414" spans="1:6" ht="51">
      <c r="A414" s="20" t="s">
        <v>655</v>
      </c>
      <c r="B414" s="92"/>
      <c r="C414" s="98"/>
      <c r="D414" s="20" t="s">
        <v>656</v>
      </c>
      <c r="E414" s="92"/>
      <c r="F414" s="98"/>
    </row>
    <row r="415" spans="1:6">
      <c r="A415" s="96" t="s">
        <v>657</v>
      </c>
      <c r="B415" s="96"/>
      <c r="C415" s="98"/>
      <c r="D415" s="96" t="s">
        <v>658</v>
      </c>
      <c r="E415" s="96"/>
      <c r="F415" s="98"/>
    </row>
    <row r="416" spans="1:6" ht="25.5">
      <c r="A416" s="273" t="s">
        <v>659</v>
      </c>
      <c r="B416" s="96"/>
      <c r="C416" s="98"/>
      <c r="D416" s="96" t="s">
        <v>660</v>
      </c>
      <c r="E416" s="96">
        <v>2</v>
      </c>
      <c r="F416" s="98"/>
    </row>
    <row r="417" spans="1:6" ht="25.5">
      <c r="A417" s="273" t="s">
        <v>661</v>
      </c>
      <c r="B417" s="96"/>
      <c r="C417" s="98"/>
      <c r="D417" s="273" t="s">
        <v>662</v>
      </c>
      <c r="E417" s="96"/>
      <c r="F417" s="98"/>
    </row>
    <row r="418" spans="1:6" ht="25.5">
      <c r="A418" s="220" t="s">
        <v>663</v>
      </c>
      <c r="B418" s="96"/>
      <c r="C418" s="98"/>
      <c r="D418" s="272" t="s">
        <v>664</v>
      </c>
      <c r="E418" s="96"/>
      <c r="F418" s="98"/>
    </row>
    <row r="419" spans="1:6" ht="25.5">
      <c r="A419" s="102" t="s">
        <v>665</v>
      </c>
      <c r="B419" s="96">
        <v>5</v>
      </c>
      <c r="C419" s="98"/>
      <c r="D419" s="272" t="s">
        <v>591</v>
      </c>
      <c r="E419" s="96"/>
      <c r="F419" s="98"/>
    </row>
    <row r="420" spans="1:6">
      <c r="A420" s="98"/>
      <c r="B420" s="98"/>
      <c r="C420" s="98"/>
      <c r="D420" s="98"/>
      <c r="E420" s="98"/>
      <c r="F420" s="98"/>
    </row>
    <row r="421" spans="1:6">
      <c r="A421" s="71" t="s">
        <v>666</v>
      </c>
      <c r="B421" s="92"/>
      <c r="C421" s="98"/>
      <c r="D421" s="322"/>
      <c r="E421" s="322"/>
      <c r="F421" s="322"/>
    </row>
    <row r="422" spans="1:6" ht="38.25">
      <c r="A422" s="20" t="s">
        <v>667</v>
      </c>
      <c r="B422" s="92"/>
      <c r="C422" s="98"/>
      <c r="D422" s="322"/>
      <c r="E422" s="322"/>
      <c r="F422" s="322"/>
    </row>
    <row r="423" spans="1:6">
      <c r="A423" s="96" t="s">
        <v>634</v>
      </c>
      <c r="B423" s="96">
        <v>1</v>
      </c>
      <c r="C423" s="98"/>
      <c r="D423" s="322"/>
      <c r="E423" s="322"/>
      <c r="F423" s="322"/>
    </row>
    <row r="424" spans="1:6">
      <c r="A424" s="96" t="s">
        <v>636</v>
      </c>
      <c r="B424" s="96"/>
      <c r="C424" s="98"/>
      <c r="D424" s="322"/>
      <c r="E424" s="322"/>
      <c r="F424" s="322"/>
    </row>
    <row r="425" spans="1:6">
      <c r="A425" s="98"/>
      <c r="B425" s="98"/>
      <c r="C425" s="98"/>
      <c r="D425" s="258"/>
      <c r="E425" s="258"/>
      <c r="F425" s="258"/>
    </row>
    <row r="426" spans="1:6">
      <c r="A426" s="71" t="s">
        <v>668</v>
      </c>
      <c r="B426" s="20"/>
      <c r="C426" s="98"/>
      <c r="D426" s="258"/>
      <c r="E426" s="258"/>
      <c r="F426" s="258"/>
    </row>
    <row r="427" spans="1:6" ht="25.5">
      <c r="A427" s="20" t="s">
        <v>669</v>
      </c>
      <c r="B427" s="20"/>
      <c r="C427" s="98"/>
      <c r="D427" s="258"/>
      <c r="E427" s="258"/>
      <c r="F427" s="258"/>
    </row>
    <row r="428" spans="1:6">
      <c r="A428" s="72" t="s">
        <v>670</v>
      </c>
      <c r="B428" s="96">
        <v>1</v>
      </c>
      <c r="C428" s="98"/>
      <c r="D428" s="258"/>
      <c r="E428" s="258"/>
      <c r="F428" s="258"/>
    </row>
    <row r="429" spans="1:6">
      <c r="A429" s="96" t="s">
        <v>671</v>
      </c>
      <c r="B429" s="96"/>
      <c r="C429" s="98"/>
      <c r="D429" s="258"/>
      <c r="E429" s="258"/>
      <c r="F429" s="258"/>
    </row>
    <row r="430" spans="1:6">
      <c r="A430" s="72" t="s">
        <v>672</v>
      </c>
      <c r="B430" s="96"/>
      <c r="C430" s="98"/>
      <c r="D430" s="258"/>
      <c r="E430" s="258"/>
      <c r="F430" s="258"/>
    </row>
    <row r="431" spans="1:6">
      <c r="A431" s="96" t="s">
        <v>673</v>
      </c>
      <c r="B431" s="96"/>
      <c r="C431" s="98"/>
      <c r="D431" s="258"/>
      <c r="E431" s="258"/>
      <c r="F431" s="258"/>
    </row>
    <row r="432" spans="1:6">
      <c r="A432" s="96" t="s">
        <v>674</v>
      </c>
      <c r="B432" s="96"/>
      <c r="C432" s="98"/>
      <c r="D432" s="258"/>
      <c r="E432" s="258"/>
      <c r="F432" s="258"/>
    </row>
    <row r="433" spans="1:6">
      <c r="A433" s="98"/>
      <c r="B433" s="98"/>
      <c r="C433" s="98"/>
      <c r="D433" s="258"/>
      <c r="E433" s="258"/>
      <c r="F433" s="258"/>
    </row>
    <row r="434" spans="1:6" ht="15" thickBot="1">
      <c r="A434" s="100" t="str">
        <f>Risikobereiche!A28</f>
        <v>B.10 …</v>
      </c>
      <c r="B434" s="89"/>
      <c r="C434" s="89"/>
      <c r="D434" s="89"/>
      <c r="E434" s="89"/>
      <c r="F434" s="89"/>
    </row>
    <row r="435" spans="1:6" ht="12.75" customHeight="1">
      <c r="A435" s="374" t="s">
        <v>695</v>
      </c>
      <c r="B435" s="378"/>
      <c r="C435" s="90"/>
      <c r="D435" s="375" t="s">
        <v>696</v>
      </c>
      <c r="E435" s="378"/>
      <c r="F435" s="90"/>
    </row>
    <row r="436" spans="1:6" ht="68.25" customHeight="1" thickBot="1">
      <c r="A436" s="379"/>
      <c r="B436" s="380"/>
      <c r="C436" s="91"/>
      <c r="D436" s="380"/>
      <c r="E436" s="380"/>
      <c r="F436" s="91"/>
    </row>
    <row r="437" spans="1:6">
      <c r="A437" s="70" t="s">
        <v>615</v>
      </c>
      <c r="B437" s="92"/>
      <c r="C437" s="93"/>
      <c r="D437" s="71" t="s">
        <v>616</v>
      </c>
      <c r="E437" s="92"/>
      <c r="F437" s="93"/>
    </row>
    <row r="438" spans="1:6" ht="102">
      <c r="A438" s="18" t="s">
        <v>617</v>
      </c>
      <c r="B438" s="92"/>
      <c r="C438" s="93"/>
      <c r="D438" s="94" t="s">
        <v>618</v>
      </c>
      <c r="E438" s="92"/>
      <c r="F438" s="93"/>
    </row>
    <row r="439" spans="1:6">
      <c r="A439" s="95" t="s">
        <v>619</v>
      </c>
      <c r="B439" s="96"/>
      <c r="C439" s="93"/>
      <c r="D439" s="96" t="s">
        <v>620</v>
      </c>
      <c r="E439" s="96">
        <v>1</v>
      </c>
      <c r="F439" s="93"/>
    </row>
    <row r="440" spans="1:6" ht="25.5">
      <c r="A440" s="95" t="s">
        <v>621</v>
      </c>
      <c r="B440" s="96">
        <v>2</v>
      </c>
      <c r="C440" s="93"/>
      <c r="D440" s="96" t="s">
        <v>622</v>
      </c>
      <c r="E440" s="96"/>
      <c r="F440" s="93"/>
    </row>
    <row r="441" spans="1:6">
      <c r="A441" s="95" t="s">
        <v>623</v>
      </c>
      <c r="B441" s="96"/>
      <c r="C441" s="93"/>
      <c r="D441" s="96" t="s">
        <v>624</v>
      </c>
      <c r="E441" s="96"/>
      <c r="F441" s="93"/>
    </row>
    <row r="442" spans="1:6" ht="25.5">
      <c r="A442" s="95" t="s">
        <v>625</v>
      </c>
      <c r="B442" s="96"/>
      <c r="C442" s="93"/>
      <c r="D442" s="96" t="s">
        <v>626</v>
      </c>
      <c r="E442" s="96"/>
      <c r="F442" s="93"/>
    </row>
    <row r="443" spans="1:6">
      <c r="A443" s="95" t="s">
        <v>627</v>
      </c>
      <c r="B443" s="96"/>
      <c r="C443" s="93"/>
      <c r="D443" s="96" t="s">
        <v>628</v>
      </c>
      <c r="E443" s="96"/>
      <c r="F443" s="93"/>
    </row>
    <row r="444" spans="1:6">
      <c r="A444" s="97"/>
      <c r="B444" s="98"/>
      <c r="C444" s="98"/>
      <c r="D444" s="98"/>
      <c r="E444" s="98"/>
      <c r="F444" s="98"/>
    </row>
    <row r="445" spans="1:6">
      <c r="A445" s="71" t="s">
        <v>629</v>
      </c>
      <c r="B445" s="92"/>
      <c r="C445" s="98"/>
      <c r="D445" s="71" t="s">
        <v>630</v>
      </c>
      <c r="E445" s="92"/>
      <c r="F445" s="98"/>
    </row>
    <row r="446" spans="1:6" ht="63.75">
      <c r="A446" s="20" t="s">
        <v>631</v>
      </c>
      <c r="B446" s="92"/>
      <c r="C446" s="98"/>
      <c r="D446" s="20" t="s">
        <v>632</v>
      </c>
      <c r="E446" s="92"/>
      <c r="F446" s="98"/>
    </row>
    <row r="447" spans="1:6">
      <c r="A447" s="72" t="s">
        <v>633</v>
      </c>
      <c r="B447" s="96"/>
      <c r="C447" s="98"/>
      <c r="D447" s="96" t="s">
        <v>634</v>
      </c>
      <c r="E447" s="96">
        <v>1</v>
      </c>
      <c r="F447" s="98"/>
    </row>
    <row r="448" spans="1:6">
      <c r="A448" s="72" t="s">
        <v>635</v>
      </c>
      <c r="B448" s="96"/>
      <c r="C448" s="98"/>
      <c r="D448" s="72" t="s">
        <v>636</v>
      </c>
      <c r="E448" s="96"/>
      <c r="F448" s="98"/>
    </row>
    <row r="449" spans="1:6">
      <c r="A449" s="72" t="s">
        <v>637</v>
      </c>
      <c r="B449" s="96"/>
      <c r="C449" s="98"/>
      <c r="D449" s="96"/>
      <c r="E449" s="96"/>
      <c r="F449" s="98"/>
    </row>
    <row r="450" spans="1:6">
      <c r="A450" s="72" t="s">
        <v>638</v>
      </c>
      <c r="B450" s="96"/>
      <c r="C450" s="98"/>
      <c r="D450" s="96"/>
      <c r="E450" s="96"/>
      <c r="F450" s="98"/>
    </row>
    <row r="451" spans="1:6">
      <c r="A451" s="96" t="s">
        <v>639</v>
      </c>
      <c r="B451" s="96">
        <v>5</v>
      </c>
      <c r="C451" s="98"/>
      <c r="E451" s="96"/>
      <c r="F451" s="98"/>
    </row>
    <row r="452" spans="1:6">
      <c r="A452" s="98"/>
      <c r="B452" s="98"/>
      <c r="C452" s="98"/>
      <c r="D452" s="98"/>
      <c r="E452" s="98"/>
      <c r="F452" s="98"/>
    </row>
    <row r="453" spans="1:6">
      <c r="A453" s="71" t="s">
        <v>640</v>
      </c>
      <c r="B453" s="92"/>
      <c r="C453" s="98"/>
      <c r="D453" s="71" t="s">
        <v>641</v>
      </c>
      <c r="E453" s="92"/>
      <c r="F453" s="98"/>
    </row>
    <row r="454" spans="1:6" ht="38.25">
      <c r="A454" s="20" t="s">
        <v>642</v>
      </c>
      <c r="B454" s="92"/>
      <c r="C454" s="98"/>
      <c r="D454" s="20" t="s">
        <v>643</v>
      </c>
      <c r="E454" s="92"/>
      <c r="F454" s="98"/>
    </row>
    <row r="455" spans="1:6">
      <c r="A455" s="96" t="s">
        <v>644</v>
      </c>
      <c r="B455" s="96">
        <v>1</v>
      </c>
      <c r="C455" s="98"/>
      <c r="D455" s="96" t="s">
        <v>634</v>
      </c>
      <c r="E455" s="96">
        <v>1</v>
      </c>
      <c r="F455" s="98"/>
    </row>
    <row r="456" spans="1:6">
      <c r="A456" s="218" t="s">
        <v>645</v>
      </c>
      <c r="B456" s="96"/>
      <c r="C456" s="98"/>
      <c r="D456" s="272" t="s">
        <v>646</v>
      </c>
      <c r="E456" s="96"/>
      <c r="F456" s="98"/>
    </row>
    <row r="457" spans="1:6">
      <c r="A457" s="96" t="s">
        <v>647</v>
      </c>
      <c r="B457" s="96"/>
      <c r="C457" s="98"/>
      <c r="D457" s="272" t="s">
        <v>648</v>
      </c>
      <c r="E457" s="96"/>
      <c r="F457" s="98"/>
    </row>
    <row r="458" spans="1:6">
      <c r="A458" s="218" t="s">
        <v>649</v>
      </c>
      <c r="B458" s="96"/>
      <c r="C458" s="98"/>
      <c r="D458" s="272" t="s">
        <v>650</v>
      </c>
      <c r="E458" s="96"/>
      <c r="F458" s="98"/>
    </row>
    <row r="459" spans="1:6">
      <c r="A459" s="96" t="s">
        <v>651</v>
      </c>
      <c r="B459" s="96"/>
      <c r="C459" s="98"/>
      <c r="D459" s="272" t="s">
        <v>652</v>
      </c>
      <c r="E459" s="99"/>
      <c r="F459" s="98"/>
    </row>
    <row r="460" spans="1:6">
      <c r="A460" s="98"/>
      <c r="B460" s="98"/>
      <c r="C460" s="98"/>
      <c r="D460" s="98"/>
      <c r="E460" s="98"/>
      <c r="F460" s="98"/>
    </row>
    <row r="461" spans="1:6">
      <c r="A461" s="71" t="s">
        <v>653</v>
      </c>
      <c r="B461" s="92"/>
      <c r="C461" s="98"/>
      <c r="D461" s="71" t="s">
        <v>654</v>
      </c>
      <c r="E461" s="92"/>
      <c r="F461" s="98"/>
    </row>
    <row r="462" spans="1:6" ht="51">
      <c r="A462" s="20" t="s">
        <v>655</v>
      </c>
      <c r="B462" s="92"/>
      <c r="C462" s="98"/>
      <c r="D462" s="20" t="s">
        <v>656</v>
      </c>
      <c r="E462" s="92"/>
      <c r="F462" s="98"/>
    </row>
    <row r="463" spans="1:6">
      <c r="A463" s="96" t="s">
        <v>657</v>
      </c>
      <c r="B463" s="96">
        <v>1</v>
      </c>
      <c r="C463" s="98"/>
      <c r="D463" s="96" t="s">
        <v>658</v>
      </c>
      <c r="E463" s="96"/>
      <c r="F463" s="98"/>
    </row>
    <row r="464" spans="1:6" ht="25.5">
      <c r="A464" s="273" t="s">
        <v>659</v>
      </c>
      <c r="B464" s="96"/>
      <c r="C464" s="98"/>
      <c r="D464" s="96" t="s">
        <v>660</v>
      </c>
      <c r="E464" s="96">
        <v>2</v>
      </c>
      <c r="F464" s="98"/>
    </row>
    <row r="465" spans="1:6" ht="25.5">
      <c r="A465" s="273" t="s">
        <v>661</v>
      </c>
      <c r="B465" s="96"/>
      <c r="C465" s="98"/>
      <c r="D465" s="273" t="s">
        <v>662</v>
      </c>
      <c r="E465" s="96"/>
      <c r="F465" s="98"/>
    </row>
    <row r="466" spans="1:6" ht="25.5">
      <c r="A466" s="220" t="s">
        <v>663</v>
      </c>
      <c r="B466" s="96"/>
      <c r="C466" s="98"/>
      <c r="D466" s="272" t="s">
        <v>664</v>
      </c>
      <c r="E466" s="96"/>
      <c r="F466" s="98"/>
    </row>
    <row r="467" spans="1:6" ht="25.5">
      <c r="A467" s="102" t="s">
        <v>665</v>
      </c>
      <c r="B467" s="96"/>
      <c r="C467" s="98"/>
      <c r="D467" s="272" t="s">
        <v>591</v>
      </c>
      <c r="E467" s="96"/>
      <c r="F467" s="98"/>
    </row>
    <row r="468" spans="1:6">
      <c r="A468" s="98"/>
      <c r="B468" s="98"/>
      <c r="C468" s="98"/>
      <c r="D468" s="98"/>
      <c r="E468" s="98"/>
      <c r="F468" s="98"/>
    </row>
    <row r="469" spans="1:6">
      <c r="A469" s="71" t="s">
        <v>666</v>
      </c>
      <c r="B469" s="92"/>
      <c r="C469" s="98"/>
      <c r="D469" s="322"/>
      <c r="E469" s="322"/>
      <c r="F469" s="322"/>
    </row>
    <row r="470" spans="1:6" ht="38.25">
      <c r="A470" s="20" t="s">
        <v>667</v>
      </c>
      <c r="B470" s="92"/>
      <c r="C470" s="98"/>
      <c r="D470" s="322"/>
      <c r="E470" s="322"/>
      <c r="F470" s="322"/>
    </row>
    <row r="471" spans="1:6">
      <c r="A471" s="96" t="s">
        <v>634</v>
      </c>
      <c r="B471" s="96">
        <v>1</v>
      </c>
      <c r="C471" s="98"/>
      <c r="D471" s="322"/>
      <c r="E471" s="322"/>
      <c r="F471" s="322"/>
    </row>
    <row r="472" spans="1:6">
      <c r="A472" s="96" t="s">
        <v>636</v>
      </c>
      <c r="B472" s="96"/>
      <c r="C472" s="98"/>
      <c r="D472" s="322"/>
      <c r="E472" s="322"/>
      <c r="F472" s="322"/>
    </row>
    <row r="473" spans="1:6">
      <c r="A473" s="98"/>
      <c r="B473" s="98"/>
      <c r="C473" s="98"/>
      <c r="D473" s="258"/>
      <c r="E473" s="258"/>
      <c r="F473" s="258"/>
    </row>
    <row r="474" spans="1:6">
      <c r="A474" s="71" t="s">
        <v>668</v>
      </c>
      <c r="B474" s="20"/>
      <c r="C474" s="98"/>
      <c r="D474" s="258"/>
      <c r="E474" s="258"/>
      <c r="F474" s="258"/>
    </row>
    <row r="475" spans="1:6" ht="25.5">
      <c r="A475" s="20" t="s">
        <v>669</v>
      </c>
      <c r="B475" s="20"/>
      <c r="C475" s="98"/>
      <c r="D475" s="258"/>
      <c r="E475" s="258"/>
      <c r="F475" s="258"/>
    </row>
    <row r="476" spans="1:6">
      <c r="A476" s="72" t="s">
        <v>670</v>
      </c>
      <c r="B476" s="96">
        <v>1</v>
      </c>
      <c r="C476" s="98"/>
      <c r="D476" s="258"/>
      <c r="E476" s="258"/>
      <c r="F476" s="258"/>
    </row>
    <row r="477" spans="1:6">
      <c r="A477" s="96" t="s">
        <v>671</v>
      </c>
      <c r="B477" s="96"/>
      <c r="C477" s="98"/>
      <c r="D477" s="258"/>
      <c r="E477" s="258"/>
      <c r="F477" s="258"/>
    </row>
    <row r="478" spans="1:6">
      <c r="A478" s="72" t="s">
        <v>672</v>
      </c>
      <c r="B478" s="96"/>
      <c r="C478" s="98"/>
      <c r="D478" s="258"/>
      <c r="E478" s="258"/>
      <c r="F478" s="258"/>
    </row>
    <row r="479" spans="1:6">
      <c r="A479" s="96" t="s">
        <v>673</v>
      </c>
      <c r="B479" s="96"/>
      <c r="C479" s="98"/>
      <c r="D479" s="258"/>
      <c r="E479" s="258"/>
      <c r="F479" s="258"/>
    </row>
    <row r="480" spans="1:6">
      <c r="A480" s="96" t="s">
        <v>674</v>
      </c>
      <c r="B480" s="96"/>
      <c r="C480" s="98"/>
      <c r="D480" s="258"/>
      <c r="E480" s="258"/>
      <c r="F480" s="258"/>
    </row>
    <row r="481" spans="1:6">
      <c r="A481" s="98"/>
      <c r="B481" s="98"/>
      <c r="C481" s="98"/>
      <c r="D481" s="258"/>
      <c r="E481" s="258"/>
      <c r="F481" s="258"/>
    </row>
    <row r="482" spans="1:6" ht="15" thickBot="1">
      <c r="A482" s="100" t="str">
        <f>Risikobereiche!A29</f>
        <v>B.11 …</v>
      </c>
      <c r="B482" s="89"/>
      <c r="C482" s="89"/>
      <c r="D482" s="89"/>
      <c r="E482" s="89"/>
      <c r="F482" s="89"/>
    </row>
    <row r="483" spans="1:6" ht="12.75" customHeight="1">
      <c r="A483" s="374" t="s">
        <v>695</v>
      </c>
      <c r="B483" s="378"/>
      <c r="C483" s="90"/>
      <c r="D483" s="375" t="s">
        <v>696</v>
      </c>
      <c r="E483" s="378"/>
      <c r="F483" s="90"/>
    </row>
    <row r="484" spans="1:6" ht="51" customHeight="1" thickBot="1">
      <c r="A484" s="379"/>
      <c r="B484" s="380"/>
      <c r="C484" s="91"/>
      <c r="D484" s="380"/>
      <c r="E484" s="380"/>
      <c r="F484" s="91"/>
    </row>
    <row r="485" spans="1:6">
      <c r="A485" s="70" t="s">
        <v>615</v>
      </c>
      <c r="B485" s="92"/>
      <c r="C485" s="93"/>
      <c r="D485" s="71" t="s">
        <v>616</v>
      </c>
      <c r="E485" s="92"/>
      <c r="F485" s="93"/>
    </row>
    <row r="486" spans="1:6" ht="102">
      <c r="A486" s="18" t="s">
        <v>617</v>
      </c>
      <c r="B486" s="92"/>
      <c r="C486" s="93"/>
      <c r="D486" s="94" t="s">
        <v>618</v>
      </c>
      <c r="E486" s="92"/>
      <c r="F486" s="93"/>
    </row>
    <row r="487" spans="1:6">
      <c r="A487" s="95" t="s">
        <v>619</v>
      </c>
      <c r="B487" s="96"/>
      <c r="C487" s="93"/>
      <c r="D487" s="96" t="s">
        <v>620</v>
      </c>
      <c r="E487" s="96"/>
      <c r="F487" s="93"/>
    </row>
    <row r="488" spans="1:6" ht="25.5">
      <c r="A488" s="95" t="s">
        <v>621</v>
      </c>
      <c r="B488" s="96">
        <v>2</v>
      </c>
      <c r="C488" s="93"/>
      <c r="D488" s="96" t="s">
        <v>622</v>
      </c>
      <c r="E488" s="96"/>
      <c r="F488" s="93"/>
    </row>
    <row r="489" spans="1:6">
      <c r="A489" s="95" t="s">
        <v>623</v>
      </c>
      <c r="B489" s="96"/>
      <c r="C489" s="93"/>
      <c r="D489" s="96" t="s">
        <v>624</v>
      </c>
      <c r="E489" s="96">
        <v>3</v>
      </c>
      <c r="F489" s="93"/>
    </row>
    <row r="490" spans="1:6" ht="25.5">
      <c r="A490" s="95" t="s">
        <v>625</v>
      </c>
      <c r="B490" s="96"/>
      <c r="C490" s="93"/>
      <c r="D490" s="96" t="s">
        <v>626</v>
      </c>
      <c r="E490" s="96"/>
      <c r="F490" s="93"/>
    </row>
    <row r="491" spans="1:6">
      <c r="A491" s="95" t="s">
        <v>627</v>
      </c>
      <c r="B491" s="96"/>
      <c r="C491" s="93"/>
      <c r="D491" s="96" t="s">
        <v>628</v>
      </c>
      <c r="E491" s="96"/>
      <c r="F491" s="93"/>
    </row>
    <row r="492" spans="1:6">
      <c r="A492" s="97"/>
      <c r="B492" s="98"/>
      <c r="C492" s="98"/>
      <c r="D492" s="98"/>
      <c r="E492" s="98"/>
      <c r="F492" s="98"/>
    </row>
    <row r="493" spans="1:6">
      <c r="A493" s="71" t="s">
        <v>629</v>
      </c>
      <c r="B493" s="92"/>
      <c r="C493" s="98"/>
      <c r="D493" s="71" t="s">
        <v>630</v>
      </c>
      <c r="E493" s="92"/>
      <c r="F493" s="98"/>
    </row>
    <row r="494" spans="1:6" ht="63.75">
      <c r="A494" s="20" t="s">
        <v>631</v>
      </c>
      <c r="B494" s="92"/>
      <c r="C494" s="98"/>
      <c r="D494" s="20" t="s">
        <v>632</v>
      </c>
      <c r="E494" s="92"/>
      <c r="F494" s="98"/>
    </row>
    <row r="495" spans="1:6">
      <c r="A495" s="72" t="s">
        <v>633</v>
      </c>
      <c r="B495" s="96"/>
      <c r="C495" s="98"/>
      <c r="D495" s="96" t="s">
        <v>634</v>
      </c>
      <c r="E495" s="96">
        <v>1</v>
      </c>
      <c r="F495" s="98"/>
    </row>
    <row r="496" spans="1:6">
      <c r="A496" s="72" t="s">
        <v>635</v>
      </c>
      <c r="B496" s="96"/>
      <c r="C496" s="98"/>
      <c r="D496" s="72" t="s">
        <v>636</v>
      </c>
      <c r="E496" s="96"/>
      <c r="F496" s="98"/>
    </row>
    <row r="497" spans="1:6">
      <c r="A497" s="72" t="s">
        <v>637</v>
      </c>
      <c r="B497" s="96"/>
      <c r="C497" s="98"/>
      <c r="D497" s="96"/>
      <c r="E497" s="96"/>
      <c r="F497" s="98"/>
    </row>
    <row r="498" spans="1:6">
      <c r="A498" s="72" t="s">
        <v>638</v>
      </c>
      <c r="B498" s="96"/>
      <c r="C498" s="98"/>
      <c r="D498" s="96"/>
      <c r="E498" s="96"/>
      <c r="F498" s="98"/>
    </row>
    <row r="499" spans="1:6">
      <c r="A499" s="96" t="s">
        <v>639</v>
      </c>
      <c r="B499" s="96">
        <v>5</v>
      </c>
      <c r="C499" s="98"/>
      <c r="E499" s="96"/>
      <c r="F499" s="98"/>
    </row>
    <row r="500" spans="1:6">
      <c r="A500" s="98"/>
      <c r="B500" s="98"/>
      <c r="C500" s="98"/>
      <c r="D500" s="98"/>
      <c r="E500" s="98"/>
      <c r="F500" s="98"/>
    </row>
    <row r="501" spans="1:6">
      <c r="A501" s="71" t="s">
        <v>640</v>
      </c>
      <c r="B501" s="92"/>
      <c r="C501" s="98"/>
      <c r="D501" s="71" t="s">
        <v>641</v>
      </c>
      <c r="E501" s="92"/>
      <c r="F501" s="98"/>
    </row>
    <row r="502" spans="1:6" ht="38.25">
      <c r="A502" s="20" t="s">
        <v>642</v>
      </c>
      <c r="B502" s="92"/>
      <c r="C502" s="98"/>
      <c r="D502" s="20" t="s">
        <v>643</v>
      </c>
      <c r="E502" s="92"/>
      <c r="F502" s="98"/>
    </row>
    <row r="503" spans="1:6">
      <c r="A503" s="96" t="s">
        <v>644</v>
      </c>
      <c r="B503" s="96">
        <v>1</v>
      </c>
      <c r="C503" s="98"/>
      <c r="D503" s="96" t="s">
        <v>634</v>
      </c>
      <c r="E503" s="96">
        <v>1</v>
      </c>
      <c r="F503" s="98"/>
    </row>
    <row r="504" spans="1:6">
      <c r="A504" s="218" t="s">
        <v>645</v>
      </c>
      <c r="B504" s="96"/>
      <c r="C504" s="98"/>
      <c r="D504" s="272" t="s">
        <v>646</v>
      </c>
      <c r="E504" s="96"/>
      <c r="F504" s="98"/>
    </row>
    <row r="505" spans="1:6">
      <c r="A505" s="96" t="s">
        <v>647</v>
      </c>
      <c r="B505" s="96"/>
      <c r="C505" s="98"/>
      <c r="D505" s="272" t="s">
        <v>648</v>
      </c>
      <c r="E505" s="96"/>
      <c r="F505" s="98"/>
    </row>
    <row r="506" spans="1:6">
      <c r="A506" s="218" t="s">
        <v>649</v>
      </c>
      <c r="B506" s="96"/>
      <c r="C506" s="98"/>
      <c r="D506" s="272" t="s">
        <v>650</v>
      </c>
      <c r="E506" s="96"/>
      <c r="F506" s="98"/>
    </row>
    <row r="507" spans="1:6">
      <c r="A507" s="96" t="s">
        <v>651</v>
      </c>
      <c r="B507" s="96"/>
      <c r="C507" s="98"/>
      <c r="D507" s="272" t="s">
        <v>652</v>
      </c>
      <c r="E507" s="99"/>
      <c r="F507" s="98"/>
    </row>
    <row r="508" spans="1:6">
      <c r="A508" s="98"/>
      <c r="B508" s="98"/>
      <c r="C508" s="98"/>
      <c r="D508" s="98"/>
      <c r="E508" s="98"/>
      <c r="F508" s="98"/>
    </row>
    <row r="509" spans="1:6">
      <c r="A509" s="71" t="s">
        <v>653</v>
      </c>
      <c r="B509" s="92"/>
      <c r="C509" s="98"/>
      <c r="D509" s="71" t="s">
        <v>654</v>
      </c>
      <c r="E509" s="92"/>
      <c r="F509" s="98"/>
    </row>
    <row r="510" spans="1:6" ht="51">
      <c r="A510" s="20" t="s">
        <v>655</v>
      </c>
      <c r="B510" s="92"/>
      <c r="C510" s="98"/>
      <c r="D510" s="20" t="s">
        <v>656</v>
      </c>
      <c r="E510" s="92"/>
      <c r="F510" s="98"/>
    </row>
    <row r="511" spans="1:6">
      <c r="A511" s="96" t="s">
        <v>657</v>
      </c>
      <c r="B511" s="96"/>
      <c r="C511" s="98"/>
      <c r="D511" s="96" t="s">
        <v>658</v>
      </c>
      <c r="E511" s="96"/>
      <c r="F511" s="98"/>
    </row>
    <row r="512" spans="1:6" ht="25.5">
      <c r="A512" s="273" t="s">
        <v>659</v>
      </c>
      <c r="B512" s="96"/>
      <c r="C512" s="98"/>
      <c r="D512" s="96" t="s">
        <v>660</v>
      </c>
      <c r="E512" s="96">
        <v>2</v>
      </c>
      <c r="F512" s="98"/>
    </row>
    <row r="513" spans="1:6" ht="25.5">
      <c r="A513" s="273" t="s">
        <v>661</v>
      </c>
      <c r="B513" s="96"/>
      <c r="C513" s="98"/>
      <c r="D513" s="273" t="s">
        <v>662</v>
      </c>
      <c r="E513" s="96"/>
      <c r="F513" s="98"/>
    </row>
    <row r="514" spans="1:6" ht="25.5">
      <c r="A514" s="220" t="s">
        <v>663</v>
      </c>
      <c r="B514" s="96"/>
      <c r="C514" s="98"/>
      <c r="D514" s="272" t="s">
        <v>664</v>
      </c>
      <c r="E514" s="96"/>
      <c r="F514" s="98"/>
    </row>
    <row r="515" spans="1:6" ht="25.5">
      <c r="A515" s="102" t="s">
        <v>665</v>
      </c>
      <c r="B515" s="96">
        <v>5</v>
      </c>
      <c r="C515" s="98"/>
      <c r="D515" s="272" t="s">
        <v>591</v>
      </c>
      <c r="E515" s="96"/>
      <c r="F515" s="98"/>
    </row>
    <row r="516" spans="1:6">
      <c r="A516" s="98"/>
      <c r="B516" s="98"/>
      <c r="C516" s="98"/>
      <c r="D516" s="98"/>
      <c r="E516" s="98"/>
      <c r="F516" s="98"/>
    </row>
    <row r="517" spans="1:6">
      <c r="A517" s="71" t="s">
        <v>666</v>
      </c>
      <c r="B517" s="92"/>
      <c r="C517" s="98"/>
      <c r="D517" s="322"/>
      <c r="E517" s="322"/>
      <c r="F517" s="322"/>
    </row>
    <row r="518" spans="1:6" ht="38.25">
      <c r="A518" s="20" t="s">
        <v>667</v>
      </c>
      <c r="B518" s="92"/>
      <c r="C518" s="98"/>
      <c r="D518" s="322"/>
      <c r="E518" s="322"/>
      <c r="F518" s="322"/>
    </row>
    <row r="519" spans="1:6">
      <c r="A519" s="96" t="s">
        <v>634</v>
      </c>
      <c r="B519" s="96">
        <v>1</v>
      </c>
      <c r="C519" s="98"/>
      <c r="D519" s="322"/>
      <c r="E519" s="322"/>
      <c r="F519" s="322"/>
    </row>
    <row r="520" spans="1:6">
      <c r="A520" s="96" t="s">
        <v>636</v>
      </c>
      <c r="B520" s="96"/>
      <c r="C520" s="98"/>
      <c r="D520" s="322"/>
      <c r="E520" s="322"/>
      <c r="F520" s="322"/>
    </row>
    <row r="521" spans="1:6">
      <c r="A521" s="98"/>
      <c r="B521" s="98"/>
      <c r="C521" s="98"/>
      <c r="D521" s="258"/>
      <c r="E521" s="258"/>
      <c r="F521" s="258"/>
    </row>
    <row r="522" spans="1:6">
      <c r="A522" s="71" t="s">
        <v>668</v>
      </c>
      <c r="B522" s="20"/>
      <c r="C522" s="98"/>
      <c r="D522" s="258"/>
      <c r="E522" s="258"/>
      <c r="F522" s="258"/>
    </row>
    <row r="523" spans="1:6" ht="25.5">
      <c r="A523" s="20" t="s">
        <v>669</v>
      </c>
      <c r="B523" s="20"/>
      <c r="C523" s="98"/>
      <c r="D523" s="258"/>
      <c r="E523" s="258"/>
      <c r="F523" s="258"/>
    </row>
    <row r="524" spans="1:6">
      <c r="A524" s="72" t="s">
        <v>670</v>
      </c>
      <c r="B524" s="96">
        <v>1</v>
      </c>
      <c r="C524" s="98"/>
      <c r="D524" s="258"/>
      <c r="E524" s="258"/>
      <c r="F524" s="258"/>
    </row>
    <row r="525" spans="1:6">
      <c r="A525" s="96" t="s">
        <v>671</v>
      </c>
      <c r="B525" s="96"/>
      <c r="C525" s="98"/>
      <c r="D525" s="258"/>
      <c r="E525" s="258"/>
      <c r="F525" s="258"/>
    </row>
    <row r="526" spans="1:6">
      <c r="A526" s="72" t="s">
        <v>672</v>
      </c>
      <c r="B526" s="96"/>
      <c r="C526" s="98"/>
      <c r="D526" s="258"/>
      <c r="E526" s="258"/>
      <c r="F526" s="258"/>
    </row>
    <row r="527" spans="1:6">
      <c r="A527" s="96" t="s">
        <v>673</v>
      </c>
      <c r="B527" s="96"/>
      <c r="C527" s="98"/>
      <c r="D527" s="258"/>
      <c r="E527" s="258"/>
      <c r="F527" s="258"/>
    </row>
    <row r="528" spans="1:6">
      <c r="A528" s="96" t="s">
        <v>674</v>
      </c>
      <c r="B528" s="96"/>
      <c r="C528" s="98"/>
      <c r="D528" s="258"/>
      <c r="E528" s="258"/>
      <c r="F528" s="258"/>
    </row>
    <row r="529" spans="1:6">
      <c r="A529" s="98"/>
      <c r="B529" s="98"/>
      <c r="C529" s="98"/>
      <c r="D529" s="258"/>
      <c r="E529" s="258"/>
      <c r="F529" s="258"/>
    </row>
    <row r="530" spans="1:6" ht="15" thickBot="1">
      <c r="A530" s="100" t="str">
        <f>Risikobereiche!A30</f>
        <v>B.12 …</v>
      </c>
      <c r="B530" s="89"/>
      <c r="C530" s="89"/>
      <c r="D530" s="89"/>
      <c r="E530" s="89"/>
      <c r="F530" s="89"/>
    </row>
    <row r="531" spans="1:6" ht="12.75" customHeight="1">
      <c r="A531" s="374" t="s">
        <v>695</v>
      </c>
      <c r="B531" s="378"/>
      <c r="C531" s="90"/>
      <c r="D531" s="375" t="s">
        <v>696</v>
      </c>
      <c r="E531" s="378"/>
      <c r="F531" s="90"/>
    </row>
    <row r="532" spans="1:6" ht="65.25" customHeight="1" thickBot="1">
      <c r="A532" s="379"/>
      <c r="B532" s="380"/>
      <c r="C532" s="91"/>
      <c r="D532" s="380"/>
      <c r="E532" s="380"/>
      <c r="F532" s="91"/>
    </row>
    <row r="533" spans="1:6">
      <c r="A533" s="70" t="s">
        <v>615</v>
      </c>
      <c r="B533" s="92"/>
      <c r="C533" s="93"/>
      <c r="D533" s="71" t="s">
        <v>616</v>
      </c>
      <c r="E533" s="92"/>
      <c r="F533" s="93"/>
    </row>
    <row r="534" spans="1:6" ht="102">
      <c r="A534" s="18" t="s">
        <v>617</v>
      </c>
      <c r="B534" s="92"/>
      <c r="C534" s="93"/>
      <c r="D534" s="94" t="s">
        <v>618</v>
      </c>
      <c r="E534" s="92"/>
      <c r="F534" s="93"/>
    </row>
    <row r="535" spans="1:6">
      <c r="A535" s="95" t="s">
        <v>619</v>
      </c>
      <c r="B535" s="96"/>
      <c r="C535" s="93"/>
      <c r="D535" s="96" t="s">
        <v>620</v>
      </c>
      <c r="E535" s="96"/>
      <c r="F535" s="93"/>
    </row>
    <row r="536" spans="1:6" ht="25.5">
      <c r="A536" s="95" t="s">
        <v>621</v>
      </c>
      <c r="B536" s="96">
        <v>2</v>
      </c>
      <c r="C536" s="93"/>
      <c r="D536" s="96" t="s">
        <v>622</v>
      </c>
      <c r="E536" s="96"/>
      <c r="F536" s="93"/>
    </row>
    <row r="537" spans="1:6">
      <c r="A537" s="95" t="s">
        <v>623</v>
      </c>
      <c r="B537" s="96"/>
      <c r="C537" s="93"/>
      <c r="D537" s="96" t="s">
        <v>624</v>
      </c>
      <c r="E537" s="96">
        <v>3</v>
      </c>
      <c r="F537" s="93"/>
    </row>
    <row r="538" spans="1:6" ht="25.5">
      <c r="A538" s="95" t="s">
        <v>625</v>
      </c>
      <c r="B538" s="96"/>
      <c r="C538" s="93"/>
      <c r="D538" s="96" t="s">
        <v>626</v>
      </c>
      <c r="E538" s="96"/>
      <c r="F538" s="93"/>
    </row>
    <row r="539" spans="1:6">
      <c r="A539" s="95" t="s">
        <v>627</v>
      </c>
      <c r="B539" s="96"/>
      <c r="C539" s="93"/>
      <c r="D539" s="96" t="s">
        <v>628</v>
      </c>
      <c r="E539" s="96"/>
      <c r="F539" s="93"/>
    </row>
    <row r="540" spans="1:6">
      <c r="A540" s="97"/>
      <c r="B540" s="98"/>
      <c r="C540" s="98"/>
      <c r="D540" s="98"/>
      <c r="E540" s="98"/>
      <c r="F540" s="98"/>
    </row>
    <row r="541" spans="1:6">
      <c r="A541" s="71" t="s">
        <v>629</v>
      </c>
      <c r="B541" s="92"/>
      <c r="C541" s="98"/>
      <c r="D541" s="71" t="s">
        <v>630</v>
      </c>
      <c r="E541" s="92"/>
      <c r="F541" s="98"/>
    </row>
    <row r="542" spans="1:6" ht="63.75">
      <c r="A542" s="20" t="s">
        <v>631</v>
      </c>
      <c r="B542" s="92"/>
      <c r="C542" s="98"/>
      <c r="D542" s="20" t="s">
        <v>632</v>
      </c>
      <c r="E542" s="92"/>
      <c r="F542" s="98"/>
    </row>
    <row r="543" spans="1:6">
      <c r="A543" s="72" t="s">
        <v>633</v>
      </c>
      <c r="B543" s="96"/>
      <c r="C543" s="98"/>
      <c r="D543" s="96" t="s">
        <v>634</v>
      </c>
      <c r="E543" s="96">
        <v>1</v>
      </c>
      <c r="F543" s="98"/>
    </row>
    <row r="544" spans="1:6">
      <c r="A544" s="72" t="s">
        <v>635</v>
      </c>
      <c r="B544" s="96"/>
      <c r="C544" s="98"/>
      <c r="D544" s="72" t="s">
        <v>636</v>
      </c>
      <c r="E544" s="96"/>
      <c r="F544" s="98"/>
    </row>
    <row r="545" spans="1:6">
      <c r="A545" s="72" t="s">
        <v>637</v>
      </c>
      <c r="B545" s="96"/>
      <c r="C545" s="98"/>
      <c r="D545" s="96"/>
      <c r="E545" s="96"/>
      <c r="F545" s="98"/>
    </row>
    <row r="546" spans="1:6">
      <c r="A546" s="72" t="s">
        <v>638</v>
      </c>
      <c r="B546" s="96"/>
      <c r="C546" s="98"/>
      <c r="D546" s="96"/>
      <c r="E546" s="96"/>
      <c r="F546" s="98"/>
    </row>
    <row r="547" spans="1:6">
      <c r="A547" s="96" t="s">
        <v>639</v>
      </c>
      <c r="B547" s="96">
        <v>5</v>
      </c>
      <c r="C547" s="98"/>
      <c r="E547" s="96"/>
      <c r="F547" s="98"/>
    </row>
    <row r="548" spans="1:6">
      <c r="A548" s="98"/>
      <c r="B548" s="98"/>
      <c r="C548" s="98"/>
      <c r="D548" s="98"/>
      <c r="E548" s="98"/>
      <c r="F548" s="98"/>
    </row>
    <row r="549" spans="1:6">
      <c r="A549" s="71" t="s">
        <v>640</v>
      </c>
      <c r="B549" s="92"/>
      <c r="C549" s="98"/>
      <c r="D549" s="71" t="s">
        <v>641</v>
      </c>
      <c r="E549" s="92"/>
      <c r="F549" s="98"/>
    </row>
    <row r="550" spans="1:6" ht="38.25">
      <c r="A550" s="20" t="s">
        <v>642</v>
      </c>
      <c r="B550" s="92"/>
      <c r="C550" s="98"/>
      <c r="D550" s="20" t="s">
        <v>643</v>
      </c>
      <c r="E550" s="92"/>
      <c r="F550" s="98"/>
    </row>
    <row r="551" spans="1:6">
      <c r="A551" s="96" t="s">
        <v>644</v>
      </c>
      <c r="B551" s="96">
        <v>1</v>
      </c>
      <c r="C551" s="98"/>
      <c r="D551" s="96" t="s">
        <v>634</v>
      </c>
      <c r="E551" s="96">
        <v>1</v>
      </c>
      <c r="F551" s="98"/>
    </row>
    <row r="552" spans="1:6">
      <c r="A552" s="218" t="s">
        <v>645</v>
      </c>
      <c r="B552" s="96"/>
      <c r="C552" s="98"/>
      <c r="D552" s="272" t="s">
        <v>646</v>
      </c>
      <c r="E552" s="96"/>
      <c r="F552" s="98"/>
    </row>
    <row r="553" spans="1:6">
      <c r="A553" s="96" t="s">
        <v>647</v>
      </c>
      <c r="B553" s="96"/>
      <c r="C553" s="98"/>
      <c r="D553" s="272" t="s">
        <v>648</v>
      </c>
      <c r="E553" s="96"/>
      <c r="F553" s="98"/>
    </row>
    <row r="554" spans="1:6">
      <c r="A554" s="218" t="s">
        <v>649</v>
      </c>
      <c r="B554" s="96"/>
      <c r="C554" s="98"/>
      <c r="D554" s="272" t="s">
        <v>650</v>
      </c>
      <c r="E554" s="96"/>
      <c r="F554" s="98"/>
    </row>
    <row r="555" spans="1:6">
      <c r="A555" s="96" t="s">
        <v>651</v>
      </c>
      <c r="B555" s="96"/>
      <c r="C555" s="98"/>
      <c r="D555" s="272" t="s">
        <v>652</v>
      </c>
      <c r="E555" s="99"/>
      <c r="F555" s="98"/>
    </row>
    <row r="556" spans="1:6">
      <c r="A556" s="98"/>
      <c r="B556" s="98"/>
      <c r="C556" s="98"/>
      <c r="D556" s="98"/>
      <c r="E556" s="98"/>
      <c r="F556" s="98"/>
    </row>
    <row r="557" spans="1:6">
      <c r="A557" s="71" t="s">
        <v>653</v>
      </c>
      <c r="B557" s="92"/>
      <c r="C557" s="98"/>
      <c r="D557" s="71" t="s">
        <v>654</v>
      </c>
      <c r="E557" s="92"/>
      <c r="F557" s="98"/>
    </row>
    <row r="558" spans="1:6" ht="51">
      <c r="A558" s="20" t="s">
        <v>655</v>
      </c>
      <c r="B558" s="92"/>
      <c r="C558" s="98"/>
      <c r="D558" s="20" t="s">
        <v>656</v>
      </c>
      <c r="E558" s="92"/>
      <c r="F558" s="98"/>
    </row>
    <row r="559" spans="1:6">
      <c r="A559" s="96" t="s">
        <v>657</v>
      </c>
      <c r="B559" s="96"/>
      <c r="C559" s="98"/>
      <c r="D559" s="96" t="s">
        <v>658</v>
      </c>
      <c r="E559" s="96"/>
      <c r="F559" s="98"/>
    </row>
    <row r="560" spans="1:6" ht="25.5">
      <c r="A560" s="273" t="s">
        <v>659</v>
      </c>
      <c r="B560" s="96"/>
      <c r="C560" s="98"/>
      <c r="D560" s="96" t="s">
        <v>660</v>
      </c>
      <c r="E560" s="96">
        <v>2</v>
      </c>
      <c r="F560" s="98"/>
    </row>
    <row r="561" spans="1:6" ht="25.5">
      <c r="A561" s="273" t="s">
        <v>661</v>
      </c>
      <c r="B561" s="96"/>
      <c r="C561" s="98"/>
      <c r="D561" s="273" t="s">
        <v>662</v>
      </c>
      <c r="E561" s="96"/>
      <c r="F561" s="98"/>
    </row>
    <row r="562" spans="1:6" ht="25.5">
      <c r="A562" s="220" t="s">
        <v>663</v>
      </c>
      <c r="B562" s="96"/>
      <c r="C562" s="98"/>
      <c r="D562" s="272" t="s">
        <v>664</v>
      </c>
      <c r="E562" s="96"/>
      <c r="F562" s="98"/>
    </row>
    <row r="563" spans="1:6" ht="25.5">
      <c r="A563" s="102" t="s">
        <v>665</v>
      </c>
      <c r="B563" s="96">
        <v>5</v>
      </c>
      <c r="C563" s="98"/>
      <c r="D563" s="272" t="s">
        <v>591</v>
      </c>
      <c r="E563" s="96"/>
      <c r="F563" s="98"/>
    </row>
    <row r="564" spans="1:6">
      <c r="A564" s="98"/>
      <c r="B564" s="98"/>
      <c r="C564" s="98"/>
      <c r="D564" s="98"/>
      <c r="E564" s="98"/>
      <c r="F564" s="98"/>
    </row>
    <row r="565" spans="1:6">
      <c r="A565" s="71" t="s">
        <v>666</v>
      </c>
      <c r="B565" s="92"/>
      <c r="C565" s="98"/>
      <c r="D565" s="322"/>
      <c r="E565" s="322"/>
      <c r="F565" s="322"/>
    </row>
    <row r="566" spans="1:6" ht="38.25">
      <c r="A566" s="20" t="s">
        <v>667</v>
      </c>
      <c r="B566" s="92"/>
      <c r="C566" s="98"/>
      <c r="D566" s="322"/>
      <c r="E566" s="322"/>
      <c r="F566" s="322"/>
    </row>
    <row r="567" spans="1:6">
      <c r="A567" s="96" t="s">
        <v>634</v>
      </c>
      <c r="B567" s="96">
        <v>1</v>
      </c>
      <c r="C567" s="98"/>
      <c r="D567" s="322"/>
      <c r="E567" s="322"/>
      <c r="F567" s="322"/>
    </row>
    <row r="568" spans="1:6">
      <c r="A568" s="96" t="s">
        <v>636</v>
      </c>
      <c r="B568" s="96"/>
      <c r="C568" s="98"/>
      <c r="D568" s="322"/>
      <c r="E568" s="322"/>
      <c r="F568" s="322"/>
    </row>
    <row r="569" spans="1:6">
      <c r="A569" s="98"/>
      <c r="B569" s="98"/>
      <c r="C569" s="98"/>
      <c r="D569" s="258"/>
      <c r="E569" s="258"/>
      <c r="F569" s="258"/>
    </row>
    <row r="570" spans="1:6">
      <c r="A570" s="71" t="s">
        <v>668</v>
      </c>
      <c r="B570" s="20"/>
      <c r="C570" s="98"/>
      <c r="D570" s="258"/>
      <c r="E570" s="258"/>
      <c r="F570" s="258"/>
    </row>
    <row r="571" spans="1:6" ht="25.5">
      <c r="A571" s="20" t="s">
        <v>669</v>
      </c>
      <c r="B571" s="20"/>
      <c r="C571" s="98"/>
      <c r="D571" s="258"/>
      <c r="E571" s="258"/>
      <c r="F571" s="258"/>
    </row>
    <row r="572" spans="1:6">
      <c r="A572" s="72" t="s">
        <v>670</v>
      </c>
      <c r="B572" s="96">
        <v>1</v>
      </c>
      <c r="C572" s="98"/>
      <c r="D572" s="258"/>
      <c r="E572" s="258"/>
      <c r="F572" s="258"/>
    </row>
    <row r="573" spans="1:6">
      <c r="A573" s="96" t="s">
        <v>671</v>
      </c>
      <c r="B573" s="96"/>
      <c r="C573" s="98"/>
      <c r="D573" s="258"/>
      <c r="E573" s="258"/>
      <c r="F573" s="258"/>
    </row>
    <row r="574" spans="1:6">
      <c r="A574" s="72" t="s">
        <v>672</v>
      </c>
      <c r="B574" s="96"/>
      <c r="C574" s="98"/>
      <c r="D574" s="258"/>
      <c r="E574" s="258"/>
      <c r="F574" s="258"/>
    </row>
    <row r="575" spans="1:6">
      <c r="A575" s="96" t="s">
        <v>673</v>
      </c>
      <c r="B575" s="96"/>
      <c r="C575" s="98"/>
      <c r="D575" s="258"/>
      <c r="E575" s="258"/>
      <c r="F575" s="258"/>
    </row>
    <row r="576" spans="1:6">
      <c r="A576" s="96" t="s">
        <v>674</v>
      </c>
      <c r="B576" s="96"/>
      <c r="C576" s="98"/>
      <c r="D576" s="258"/>
      <c r="E576" s="258"/>
      <c r="F576" s="258"/>
    </row>
    <row r="577" spans="1:6">
      <c r="A577" s="98"/>
      <c r="B577" s="98"/>
      <c r="C577" s="98"/>
      <c r="D577" s="258"/>
      <c r="E577" s="258"/>
      <c r="F577" s="258"/>
    </row>
    <row r="578" spans="1:6" ht="15" thickBot="1">
      <c r="A578" s="100" t="str">
        <f>Risikobereiche!A31</f>
        <v>B.13 …</v>
      </c>
      <c r="B578" s="89"/>
      <c r="C578" s="89"/>
      <c r="D578" s="89"/>
      <c r="E578" s="89"/>
      <c r="F578" s="89"/>
    </row>
    <row r="579" spans="1:6" ht="12.75" customHeight="1">
      <c r="A579" s="374" t="s">
        <v>695</v>
      </c>
      <c r="B579" s="378"/>
      <c r="C579" s="90"/>
      <c r="D579" s="375" t="s">
        <v>696</v>
      </c>
      <c r="E579" s="378"/>
      <c r="F579" s="90"/>
    </row>
    <row r="580" spans="1:6" ht="60.75" customHeight="1" thickBot="1">
      <c r="A580" s="379"/>
      <c r="B580" s="380"/>
      <c r="C580" s="91"/>
      <c r="D580" s="380"/>
      <c r="E580" s="380"/>
      <c r="F580" s="91"/>
    </row>
    <row r="581" spans="1:6">
      <c r="A581" s="70" t="s">
        <v>615</v>
      </c>
      <c r="B581" s="92"/>
      <c r="C581" s="93"/>
      <c r="D581" s="71" t="s">
        <v>616</v>
      </c>
      <c r="E581" s="92"/>
      <c r="F581" s="93"/>
    </row>
    <row r="582" spans="1:6" ht="102">
      <c r="A582" s="18" t="s">
        <v>617</v>
      </c>
      <c r="B582" s="92"/>
      <c r="C582" s="93"/>
      <c r="D582" s="94" t="s">
        <v>618</v>
      </c>
      <c r="E582" s="92"/>
      <c r="F582" s="93"/>
    </row>
    <row r="583" spans="1:6">
      <c r="A583" s="95" t="s">
        <v>619</v>
      </c>
      <c r="B583" s="96"/>
      <c r="C583" s="93"/>
      <c r="D583" s="96" t="s">
        <v>620</v>
      </c>
      <c r="E583" s="96"/>
      <c r="F583" s="93"/>
    </row>
    <row r="584" spans="1:6" ht="25.5">
      <c r="A584" s="95" t="s">
        <v>621</v>
      </c>
      <c r="B584" s="96">
        <v>2</v>
      </c>
      <c r="C584" s="93"/>
      <c r="D584" s="96" t="s">
        <v>622</v>
      </c>
      <c r="E584" s="96"/>
      <c r="F584" s="93"/>
    </row>
    <row r="585" spans="1:6">
      <c r="A585" s="95" t="s">
        <v>623</v>
      </c>
      <c r="B585" s="96"/>
      <c r="C585" s="93"/>
      <c r="D585" s="96" t="s">
        <v>624</v>
      </c>
      <c r="E585" s="96">
        <v>3</v>
      </c>
      <c r="F585" s="93"/>
    </row>
    <row r="586" spans="1:6" ht="25.5">
      <c r="A586" s="95" t="s">
        <v>625</v>
      </c>
      <c r="B586" s="96"/>
      <c r="C586" s="93"/>
      <c r="D586" s="96" t="s">
        <v>626</v>
      </c>
      <c r="E586" s="96"/>
      <c r="F586" s="93"/>
    </row>
    <row r="587" spans="1:6">
      <c r="A587" s="95" t="s">
        <v>627</v>
      </c>
      <c r="B587" s="96"/>
      <c r="C587" s="93"/>
      <c r="D587" s="96" t="s">
        <v>628</v>
      </c>
      <c r="E587" s="96"/>
      <c r="F587" s="93"/>
    </row>
    <row r="588" spans="1:6">
      <c r="A588" s="97"/>
      <c r="B588" s="98"/>
      <c r="C588" s="98"/>
      <c r="D588" s="98"/>
      <c r="E588" s="98"/>
      <c r="F588" s="98"/>
    </row>
    <row r="589" spans="1:6">
      <c r="A589" s="71" t="s">
        <v>629</v>
      </c>
      <c r="B589" s="92"/>
      <c r="C589" s="98"/>
      <c r="D589" s="71" t="s">
        <v>630</v>
      </c>
      <c r="E589" s="92"/>
      <c r="F589" s="98"/>
    </row>
    <row r="590" spans="1:6" ht="63.75">
      <c r="A590" s="20" t="s">
        <v>631</v>
      </c>
      <c r="B590" s="92"/>
      <c r="C590" s="98"/>
      <c r="D590" s="20" t="s">
        <v>632</v>
      </c>
      <c r="E590" s="92"/>
      <c r="F590" s="98"/>
    </row>
    <row r="591" spans="1:6">
      <c r="A591" s="72" t="s">
        <v>633</v>
      </c>
      <c r="B591" s="96"/>
      <c r="C591" s="98"/>
      <c r="D591" s="96" t="s">
        <v>634</v>
      </c>
      <c r="E591" s="96">
        <v>1</v>
      </c>
      <c r="F591" s="98"/>
    </row>
    <row r="592" spans="1:6">
      <c r="A592" s="72" t="s">
        <v>635</v>
      </c>
      <c r="B592" s="96"/>
      <c r="C592" s="98"/>
      <c r="D592" s="72" t="s">
        <v>636</v>
      </c>
      <c r="E592" s="96"/>
      <c r="F592" s="98"/>
    </row>
    <row r="593" spans="1:6">
      <c r="A593" s="72" t="s">
        <v>637</v>
      </c>
      <c r="B593" s="96"/>
      <c r="C593" s="98"/>
      <c r="D593" s="96"/>
      <c r="E593" s="96"/>
      <c r="F593" s="98"/>
    </row>
    <row r="594" spans="1:6">
      <c r="A594" s="72" t="s">
        <v>638</v>
      </c>
      <c r="B594" s="96"/>
      <c r="C594" s="98"/>
      <c r="D594" s="96"/>
      <c r="E594" s="96"/>
      <c r="F594" s="98"/>
    </row>
    <row r="595" spans="1:6">
      <c r="A595" s="96" t="s">
        <v>639</v>
      </c>
      <c r="B595" s="96">
        <v>5</v>
      </c>
      <c r="C595" s="98"/>
      <c r="E595" s="96"/>
      <c r="F595" s="98"/>
    </row>
    <row r="596" spans="1:6">
      <c r="A596" s="98"/>
      <c r="B596" s="98"/>
      <c r="C596" s="98"/>
      <c r="D596" s="98"/>
      <c r="E596" s="98"/>
      <c r="F596" s="98"/>
    </row>
    <row r="597" spans="1:6">
      <c r="A597" s="71" t="s">
        <v>640</v>
      </c>
      <c r="B597" s="92"/>
      <c r="C597" s="98"/>
      <c r="D597" s="71" t="s">
        <v>641</v>
      </c>
      <c r="E597" s="92"/>
      <c r="F597" s="98"/>
    </row>
    <row r="598" spans="1:6" ht="38.25">
      <c r="A598" s="20" t="s">
        <v>642</v>
      </c>
      <c r="B598" s="92"/>
      <c r="C598" s="98"/>
      <c r="D598" s="20" t="s">
        <v>643</v>
      </c>
      <c r="E598" s="92"/>
      <c r="F598" s="98"/>
    </row>
    <row r="599" spans="1:6">
      <c r="A599" s="96" t="s">
        <v>644</v>
      </c>
      <c r="B599" s="96">
        <v>1</v>
      </c>
      <c r="C599" s="98"/>
      <c r="D599" s="96" t="s">
        <v>634</v>
      </c>
      <c r="E599" s="96">
        <v>1</v>
      </c>
      <c r="F599" s="98"/>
    </row>
    <row r="600" spans="1:6">
      <c r="A600" s="218" t="s">
        <v>645</v>
      </c>
      <c r="B600" s="96"/>
      <c r="C600" s="98"/>
      <c r="D600" s="272" t="s">
        <v>646</v>
      </c>
      <c r="E600" s="96"/>
      <c r="F600" s="98"/>
    </row>
    <row r="601" spans="1:6">
      <c r="A601" s="96" t="s">
        <v>647</v>
      </c>
      <c r="B601" s="96"/>
      <c r="C601" s="98"/>
      <c r="D601" s="272" t="s">
        <v>648</v>
      </c>
      <c r="E601" s="96"/>
      <c r="F601" s="98"/>
    </row>
    <row r="602" spans="1:6">
      <c r="A602" s="218" t="s">
        <v>649</v>
      </c>
      <c r="B602" s="96"/>
      <c r="C602" s="98"/>
      <c r="D602" s="272" t="s">
        <v>650</v>
      </c>
      <c r="E602" s="96"/>
      <c r="F602" s="98"/>
    </row>
    <row r="603" spans="1:6">
      <c r="A603" s="96" t="s">
        <v>651</v>
      </c>
      <c r="B603" s="96"/>
      <c r="C603" s="98"/>
      <c r="D603" s="272" t="s">
        <v>652</v>
      </c>
      <c r="E603" s="99"/>
      <c r="F603" s="98"/>
    </row>
    <row r="604" spans="1:6">
      <c r="A604" s="98"/>
      <c r="B604" s="98"/>
      <c r="C604" s="98"/>
      <c r="D604" s="98"/>
      <c r="E604" s="98"/>
      <c r="F604" s="98"/>
    </row>
    <row r="605" spans="1:6">
      <c r="A605" s="71" t="s">
        <v>653</v>
      </c>
      <c r="B605" s="92"/>
      <c r="C605" s="98"/>
      <c r="D605" s="71" t="s">
        <v>654</v>
      </c>
      <c r="E605" s="92"/>
      <c r="F605" s="98"/>
    </row>
    <row r="606" spans="1:6" ht="51">
      <c r="A606" s="20" t="s">
        <v>655</v>
      </c>
      <c r="B606" s="92"/>
      <c r="C606" s="98"/>
      <c r="D606" s="20" t="s">
        <v>656</v>
      </c>
      <c r="E606" s="92"/>
      <c r="F606" s="98"/>
    </row>
    <row r="607" spans="1:6">
      <c r="A607" s="96" t="s">
        <v>657</v>
      </c>
      <c r="B607" s="96"/>
      <c r="C607" s="98"/>
      <c r="D607" s="96" t="s">
        <v>658</v>
      </c>
      <c r="E607" s="96"/>
      <c r="F607" s="98"/>
    </row>
    <row r="608" spans="1:6" ht="25.5">
      <c r="A608" s="273" t="s">
        <v>659</v>
      </c>
      <c r="B608" s="96"/>
      <c r="C608" s="98"/>
      <c r="D608" s="96" t="s">
        <v>660</v>
      </c>
      <c r="E608" s="96">
        <v>2</v>
      </c>
      <c r="F608" s="98"/>
    </row>
    <row r="609" spans="1:6" ht="25.5">
      <c r="A609" s="273" t="s">
        <v>661</v>
      </c>
      <c r="B609" s="96"/>
      <c r="C609" s="98"/>
      <c r="D609" s="273" t="s">
        <v>662</v>
      </c>
      <c r="E609" s="96"/>
      <c r="F609" s="98"/>
    </row>
    <row r="610" spans="1:6" ht="25.5">
      <c r="A610" s="220" t="s">
        <v>663</v>
      </c>
      <c r="B610" s="96"/>
      <c r="C610" s="98"/>
      <c r="D610" s="272" t="s">
        <v>664</v>
      </c>
      <c r="E610" s="96"/>
      <c r="F610" s="98"/>
    </row>
    <row r="611" spans="1:6" ht="25.5">
      <c r="A611" s="102" t="s">
        <v>665</v>
      </c>
      <c r="B611" s="96">
        <v>5</v>
      </c>
      <c r="C611" s="98"/>
      <c r="D611" s="272" t="s">
        <v>591</v>
      </c>
      <c r="E611" s="96"/>
      <c r="F611" s="98"/>
    </row>
    <row r="612" spans="1:6">
      <c r="A612" s="98"/>
      <c r="B612" s="98"/>
      <c r="C612" s="98"/>
      <c r="D612" s="98"/>
      <c r="E612" s="98"/>
      <c r="F612" s="98"/>
    </row>
    <row r="613" spans="1:6">
      <c r="A613" s="71" t="s">
        <v>666</v>
      </c>
      <c r="B613" s="92"/>
      <c r="C613" s="98"/>
      <c r="D613" s="322"/>
      <c r="E613" s="322"/>
      <c r="F613" s="322"/>
    </row>
    <row r="614" spans="1:6" ht="38.25">
      <c r="A614" s="20" t="s">
        <v>667</v>
      </c>
      <c r="B614" s="92"/>
      <c r="C614" s="98"/>
      <c r="D614" s="322"/>
      <c r="E614" s="322"/>
      <c r="F614" s="322"/>
    </row>
    <row r="615" spans="1:6">
      <c r="A615" s="96" t="s">
        <v>634</v>
      </c>
      <c r="B615" s="96">
        <v>1</v>
      </c>
      <c r="C615" s="98"/>
      <c r="D615" s="322"/>
      <c r="E615" s="322"/>
      <c r="F615" s="322"/>
    </row>
    <row r="616" spans="1:6">
      <c r="A616" s="96" t="s">
        <v>636</v>
      </c>
      <c r="B616" s="96"/>
      <c r="C616" s="98"/>
      <c r="D616" s="322"/>
      <c r="E616" s="322"/>
      <c r="F616" s="322"/>
    </row>
    <row r="617" spans="1:6">
      <c r="A617" s="98"/>
      <c r="B617" s="98"/>
      <c r="C617" s="98"/>
      <c r="D617" s="258"/>
      <c r="E617" s="258"/>
      <c r="F617" s="258"/>
    </row>
    <row r="618" spans="1:6">
      <c r="A618" s="71" t="s">
        <v>668</v>
      </c>
      <c r="B618" s="20"/>
      <c r="C618" s="98"/>
      <c r="D618" s="258"/>
      <c r="E618" s="258"/>
      <c r="F618" s="258"/>
    </row>
    <row r="619" spans="1:6" ht="25.5">
      <c r="A619" s="20" t="s">
        <v>669</v>
      </c>
      <c r="B619" s="20"/>
      <c r="C619" s="98"/>
      <c r="D619" s="258"/>
      <c r="E619" s="258"/>
      <c r="F619" s="258"/>
    </row>
    <row r="620" spans="1:6">
      <c r="A620" s="72" t="s">
        <v>670</v>
      </c>
      <c r="B620" s="96">
        <v>1</v>
      </c>
      <c r="C620" s="98"/>
      <c r="D620" s="258"/>
      <c r="E620" s="258"/>
      <c r="F620" s="258"/>
    </row>
    <row r="621" spans="1:6">
      <c r="A621" s="96" t="s">
        <v>671</v>
      </c>
      <c r="B621" s="96"/>
      <c r="C621" s="98"/>
      <c r="D621" s="258"/>
      <c r="E621" s="258"/>
      <c r="F621" s="258"/>
    </row>
    <row r="622" spans="1:6">
      <c r="A622" s="72" t="s">
        <v>672</v>
      </c>
      <c r="B622" s="96"/>
      <c r="C622" s="98"/>
      <c r="D622" s="258"/>
      <c r="E622" s="258"/>
      <c r="F622" s="258"/>
    </row>
    <row r="623" spans="1:6">
      <c r="A623" s="96" t="s">
        <v>673</v>
      </c>
      <c r="B623" s="96"/>
      <c r="C623" s="98"/>
      <c r="D623" s="258"/>
      <c r="E623" s="258"/>
      <c r="F623" s="258"/>
    </row>
    <row r="624" spans="1:6">
      <c r="A624" s="96" t="s">
        <v>674</v>
      </c>
      <c r="B624" s="96"/>
      <c r="C624" s="98"/>
      <c r="D624" s="258"/>
      <c r="E624" s="258"/>
      <c r="F624" s="258"/>
    </row>
    <row r="625" spans="1:6">
      <c r="A625" s="98"/>
      <c r="B625" s="98"/>
      <c r="C625" s="98"/>
      <c r="D625" s="258"/>
      <c r="E625" s="258"/>
      <c r="F625" s="258"/>
    </row>
  </sheetData>
  <mergeCells count="39">
    <mergeCell ref="D84:F87"/>
    <mergeCell ref="A2:B3"/>
    <mergeCell ref="D2:E3"/>
    <mergeCell ref="D36:F39"/>
    <mergeCell ref="A50:B51"/>
    <mergeCell ref="D50:E51"/>
    <mergeCell ref="A291:B292"/>
    <mergeCell ref="D291:E292"/>
    <mergeCell ref="D325:F328"/>
    <mergeCell ref="A339:B340"/>
    <mergeCell ref="D339:E340"/>
    <mergeCell ref="D277:F280"/>
    <mergeCell ref="A98:B99"/>
    <mergeCell ref="D98:E99"/>
    <mergeCell ref="D132:F135"/>
    <mergeCell ref="A147:B148"/>
    <mergeCell ref="D147:E148"/>
    <mergeCell ref="D181:F184"/>
    <mergeCell ref="A195:B196"/>
    <mergeCell ref="D195:E196"/>
    <mergeCell ref="D229:F232"/>
    <mergeCell ref="A243:B244"/>
    <mergeCell ref="D243:E244"/>
    <mergeCell ref="D373:F376"/>
    <mergeCell ref="A387:B388"/>
    <mergeCell ref="D387:E388"/>
    <mergeCell ref="D421:F424"/>
    <mergeCell ref="A435:B436"/>
    <mergeCell ref="D435:E436"/>
    <mergeCell ref="D565:F568"/>
    <mergeCell ref="A579:B580"/>
    <mergeCell ref="D579:E580"/>
    <mergeCell ref="D613:F616"/>
    <mergeCell ref="D469:F472"/>
    <mergeCell ref="A483:B484"/>
    <mergeCell ref="D483:E484"/>
    <mergeCell ref="D517:F520"/>
    <mergeCell ref="A531:B532"/>
    <mergeCell ref="D531:E532"/>
  </mergeCells>
  <pageMargins left="0.23622047244094491" right="0.23622047244094491" top="0.74803149606299213" bottom="0.74803149606299213" header="0.31496062992125984" footer="0.31496062992125984"/>
  <pageSetup paperSize="9" scale="66" fitToHeight="0" orientation="portrait" horizontalDpi="4294967292" verticalDpi="4294967292" r:id="rId1"/>
</worksheet>
</file>

<file path=xl/worksheets/sheet15.xml><?xml version="1.0" encoding="utf-8"?>
<worksheet xmlns="http://schemas.openxmlformats.org/spreadsheetml/2006/main" xmlns:r="http://schemas.openxmlformats.org/officeDocument/2006/relationships">
  <sheetPr>
    <pageSetUpPr fitToPage="1"/>
  </sheetPr>
  <dimension ref="A1:F578"/>
  <sheetViews>
    <sheetView topLeftCell="A517" zoomScale="80" zoomScaleNormal="80" workbookViewId="0">
      <selection activeCell="H535" sqref="H535"/>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100" t="str">
        <f>Risikobereiche!A43</f>
        <v>C.1.1.1 Einschreibung/Abänderung/Streichung (mittels Antragsverfahren) an das RI/REA/AA</v>
      </c>
      <c r="B1" s="89"/>
      <c r="C1" s="89"/>
      <c r="D1" s="89"/>
      <c r="E1" s="89"/>
      <c r="F1" s="89"/>
    </row>
    <row r="2" spans="1:6" ht="12.75" customHeight="1">
      <c r="A2" s="374" t="s">
        <v>695</v>
      </c>
      <c r="B2" s="378"/>
      <c r="C2" s="90"/>
      <c r="D2" s="375" t="s">
        <v>696</v>
      </c>
      <c r="E2" s="378"/>
      <c r="F2" s="90"/>
    </row>
    <row r="3" spans="1:6" ht="54.75" customHeight="1" thickBot="1">
      <c r="A3" s="379"/>
      <c r="B3" s="380"/>
      <c r="C3" s="91"/>
      <c r="D3" s="380"/>
      <c r="E3" s="380"/>
      <c r="F3" s="91"/>
    </row>
    <row r="4" spans="1:6">
      <c r="A4" s="70" t="s">
        <v>615</v>
      </c>
      <c r="B4" s="92"/>
      <c r="C4" s="93"/>
      <c r="D4" s="71" t="s">
        <v>616</v>
      </c>
      <c r="E4" s="92"/>
      <c r="F4" s="93"/>
    </row>
    <row r="5" spans="1:6" ht="102">
      <c r="A5" s="18" t="s">
        <v>617</v>
      </c>
      <c r="B5" s="92"/>
      <c r="C5" s="93"/>
      <c r="D5" s="94" t="s">
        <v>618</v>
      </c>
      <c r="E5" s="92"/>
      <c r="F5" s="93"/>
    </row>
    <row r="6" spans="1:6">
      <c r="A6" s="95" t="s">
        <v>619</v>
      </c>
      <c r="B6" s="96"/>
      <c r="C6" s="93"/>
      <c r="D6" s="96" t="s">
        <v>620</v>
      </c>
      <c r="E6" s="96"/>
      <c r="F6" s="93"/>
    </row>
    <row r="7" spans="1:6" ht="25.5">
      <c r="A7" s="95" t="s">
        <v>621</v>
      </c>
      <c r="B7" s="96">
        <v>2</v>
      </c>
      <c r="C7" s="93"/>
      <c r="D7" s="96" t="s">
        <v>622</v>
      </c>
      <c r="E7" s="96"/>
      <c r="F7" s="93"/>
    </row>
    <row r="8" spans="1:6">
      <c r="A8" s="95" t="s">
        <v>623</v>
      </c>
      <c r="B8" s="96"/>
      <c r="C8" s="93"/>
      <c r="D8" s="96" t="s">
        <v>624</v>
      </c>
      <c r="E8" s="96"/>
      <c r="F8" s="93"/>
    </row>
    <row r="9" spans="1:6" ht="25.5">
      <c r="A9" s="95" t="s">
        <v>625</v>
      </c>
      <c r="B9" s="96"/>
      <c r="C9" s="93"/>
      <c r="D9" s="96" t="s">
        <v>626</v>
      </c>
      <c r="E9" s="96">
        <v>4</v>
      </c>
      <c r="F9" s="93"/>
    </row>
    <row r="10" spans="1:6">
      <c r="A10" s="95" t="s">
        <v>627</v>
      </c>
      <c r="B10" s="96"/>
      <c r="C10" s="93"/>
      <c r="D10" s="96" t="s">
        <v>628</v>
      </c>
      <c r="E10" s="96"/>
      <c r="F10" s="93"/>
    </row>
    <row r="11" spans="1:6">
      <c r="A11" s="97"/>
      <c r="B11" s="98"/>
      <c r="C11" s="98"/>
      <c r="D11" s="98"/>
      <c r="E11" s="98"/>
      <c r="F11" s="98"/>
    </row>
    <row r="12" spans="1:6">
      <c r="A12" s="71" t="s">
        <v>629</v>
      </c>
      <c r="B12" s="92"/>
      <c r="C12" s="98"/>
      <c r="D12" s="71" t="s">
        <v>630</v>
      </c>
      <c r="E12" s="92"/>
      <c r="F12" s="98"/>
    </row>
    <row r="13" spans="1:6" ht="63.75">
      <c r="A13" s="20" t="s">
        <v>631</v>
      </c>
      <c r="B13" s="92"/>
      <c r="C13" s="98"/>
      <c r="D13" s="20" t="s">
        <v>632</v>
      </c>
      <c r="E13" s="92"/>
      <c r="F13" s="98"/>
    </row>
    <row r="14" spans="1:6">
      <c r="A14" s="72" t="s">
        <v>633</v>
      </c>
      <c r="B14" s="96"/>
      <c r="C14" s="98"/>
      <c r="D14" s="96" t="s">
        <v>634</v>
      </c>
      <c r="E14" s="96">
        <v>1</v>
      </c>
      <c r="F14" s="98"/>
    </row>
    <row r="15" spans="1:6">
      <c r="A15" s="72" t="s">
        <v>635</v>
      </c>
      <c r="B15" s="96"/>
      <c r="C15" s="98"/>
      <c r="D15" s="72" t="s">
        <v>636</v>
      </c>
      <c r="E15" s="96"/>
      <c r="F15" s="98"/>
    </row>
    <row r="16" spans="1:6">
      <c r="A16" s="72" t="s">
        <v>637</v>
      </c>
      <c r="B16" s="96"/>
      <c r="C16" s="98"/>
      <c r="D16" s="96"/>
      <c r="E16" s="96"/>
      <c r="F16" s="98"/>
    </row>
    <row r="17" spans="1:6">
      <c r="A17" s="72" t="s">
        <v>638</v>
      </c>
      <c r="B17" s="96"/>
      <c r="C17" s="98"/>
      <c r="D17" s="96"/>
      <c r="E17" s="96"/>
      <c r="F17" s="98"/>
    </row>
    <row r="18" spans="1:6">
      <c r="A18" s="96" t="s">
        <v>639</v>
      </c>
      <c r="B18" s="96">
        <v>5</v>
      </c>
      <c r="C18" s="98"/>
      <c r="E18" s="96"/>
      <c r="F18" s="98"/>
    </row>
    <row r="19" spans="1:6">
      <c r="A19" s="98"/>
      <c r="B19" s="98"/>
      <c r="C19" s="98"/>
      <c r="D19" s="98"/>
      <c r="E19" s="98"/>
      <c r="F19" s="98"/>
    </row>
    <row r="20" spans="1:6">
      <c r="A20" s="71" t="s">
        <v>640</v>
      </c>
      <c r="B20" s="92"/>
      <c r="C20" s="98"/>
      <c r="D20" s="71" t="s">
        <v>641</v>
      </c>
      <c r="E20" s="92"/>
      <c r="F20" s="98"/>
    </row>
    <row r="21" spans="1:6" ht="38.25">
      <c r="A21" s="20" t="s">
        <v>642</v>
      </c>
      <c r="B21" s="92"/>
      <c r="C21" s="98"/>
      <c r="D21" s="20" t="s">
        <v>643</v>
      </c>
      <c r="E21" s="92"/>
      <c r="F21" s="98"/>
    </row>
    <row r="22" spans="1:6">
      <c r="A22" s="96" t="s">
        <v>644</v>
      </c>
      <c r="B22" s="96">
        <v>1</v>
      </c>
      <c r="C22" s="98"/>
      <c r="D22" s="96" t="s">
        <v>634</v>
      </c>
      <c r="E22" s="96">
        <v>1</v>
      </c>
      <c r="F22" s="98"/>
    </row>
    <row r="23" spans="1:6">
      <c r="A23" s="218" t="s">
        <v>645</v>
      </c>
      <c r="B23" s="96"/>
      <c r="C23" s="98"/>
      <c r="D23" s="272" t="s">
        <v>646</v>
      </c>
      <c r="E23" s="96"/>
      <c r="F23" s="98"/>
    </row>
    <row r="24" spans="1:6">
      <c r="A24" s="96" t="s">
        <v>647</v>
      </c>
      <c r="B24" s="96"/>
      <c r="C24" s="98"/>
      <c r="D24" s="272" t="s">
        <v>648</v>
      </c>
      <c r="E24" s="96"/>
      <c r="F24" s="98"/>
    </row>
    <row r="25" spans="1:6">
      <c r="A25" s="218" t="s">
        <v>649</v>
      </c>
      <c r="B25" s="96"/>
      <c r="C25" s="98"/>
      <c r="D25" s="272" t="s">
        <v>650</v>
      </c>
      <c r="E25" s="96"/>
      <c r="F25" s="98"/>
    </row>
    <row r="26" spans="1:6">
      <c r="A26" s="96" t="s">
        <v>651</v>
      </c>
      <c r="B26" s="96"/>
      <c r="C26" s="98"/>
      <c r="D26" s="272" t="s">
        <v>652</v>
      </c>
      <c r="E26" s="99"/>
      <c r="F26" s="98"/>
    </row>
    <row r="27" spans="1:6">
      <c r="A27" s="98"/>
      <c r="B27" s="98"/>
      <c r="C27" s="98"/>
      <c r="D27" s="98"/>
      <c r="E27" s="98"/>
      <c r="F27" s="98"/>
    </row>
    <row r="28" spans="1:6">
      <c r="A28" s="71" t="s">
        <v>653</v>
      </c>
      <c r="B28" s="92"/>
      <c r="C28" s="98"/>
      <c r="D28" s="71" t="s">
        <v>654</v>
      </c>
      <c r="E28" s="92"/>
      <c r="F28" s="98"/>
    </row>
    <row r="29" spans="1:6" ht="51">
      <c r="A29" s="20" t="s">
        <v>655</v>
      </c>
      <c r="B29" s="92"/>
      <c r="C29" s="98"/>
      <c r="D29" s="20" t="s">
        <v>656</v>
      </c>
      <c r="E29" s="92"/>
      <c r="F29" s="98"/>
    </row>
    <row r="30" spans="1:6">
      <c r="A30" s="96" t="s">
        <v>657</v>
      </c>
      <c r="B30" s="96"/>
      <c r="C30" s="98"/>
      <c r="D30" s="96" t="s">
        <v>658</v>
      </c>
      <c r="E30" s="96">
        <v>1</v>
      </c>
      <c r="F30" s="98"/>
    </row>
    <row r="31" spans="1:6" ht="25.5">
      <c r="A31" s="273" t="s">
        <v>659</v>
      </c>
      <c r="B31" s="96"/>
      <c r="C31" s="98"/>
      <c r="D31" s="96" t="s">
        <v>660</v>
      </c>
      <c r="E31" s="96"/>
      <c r="F31" s="98"/>
    </row>
    <row r="32" spans="1:6" ht="25.5">
      <c r="A32" s="273" t="s">
        <v>661</v>
      </c>
      <c r="B32" s="96">
        <v>3</v>
      </c>
      <c r="C32" s="98"/>
      <c r="D32" s="273" t="s">
        <v>662</v>
      </c>
      <c r="E32" s="96"/>
      <c r="F32" s="98"/>
    </row>
    <row r="33" spans="1:6" ht="25.5">
      <c r="A33" s="220" t="s">
        <v>663</v>
      </c>
      <c r="B33" s="96"/>
      <c r="C33" s="98"/>
      <c r="D33" s="272" t="s">
        <v>664</v>
      </c>
      <c r="E33" s="96"/>
      <c r="F33" s="98"/>
    </row>
    <row r="34" spans="1:6" ht="25.5">
      <c r="A34" s="102" t="s">
        <v>665</v>
      </c>
      <c r="B34" s="96"/>
      <c r="C34" s="98"/>
      <c r="D34" s="272" t="s">
        <v>591</v>
      </c>
      <c r="E34" s="96"/>
      <c r="F34" s="98"/>
    </row>
    <row r="35" spans="1:6">
      <c r="A35" s="98"/>
      <c r="B35" s="98"/>
      <c r="C35" s="98"/>
      <c r="D35" s="98"/>
      <c r="E35" s="98"/>
      <c r="F35" s="98"/>
    </row>
    <row r="36" spans="1:6">
      <c r="A36" s="71" t="s">
        <v>666</v>
      </c>
      <c r="B36" s="92"/>
      <c r="C36" s="98"/>
      <c r="D36" s="322"/>
      <c r="E36" s="322"/>
      <c r="F36" s="322"/>
    </row>
    <row r="37" spans="1:6" ht="38.25">
      <c r="A37" s="20" t="s">
        <v>667</v>
      </c>
      <c r="B37" s="92"/>
      <c r="C37" s="98"/>
      <c r="D37" s="322"/>
      <c r="E37" s="322"/>
      <c r="F37" s="322"/>
    </row>
    <row r="38" spans="1:6">
      <c r="A38" s="96" t="s">
        <v>634</v>
      </c>
      <c r="B38" s="96">
        <v>1</v>
      </c>
      <c r="C38" s="98"/>
      <c r="D38" s="322"/>
      <c r="E38" s="322"/>
      <c r="F38" s="322"/>
    </row>
    <row r="39" spans="1:6">
      <c r="A39" s="96" t="s">
        <v>636</v>
      </c>
      <c r="B39" s="96"/>
      <c r="C39" s="98"/>
      <c r="D39" s="322"/>
      <c r="E39" s="322"/>
      <c r="F39" s="322"/>
    </row>
    <row r="40" spans="1:6">
      <c r="A40" s="98"/>
      <c r="B40" s="98"/>
      <c r="C40" s="98"/>
      <c r="D40" s="258"/>
      <c r="E40" s="258"/>
      <c r="F40" s="258"/>
    </row>
    <row r="41" spans="1:6">
      <c r="A41" s="71" t="s">
        <v>668</v>
      </c>
      <c r="B41" s="20"/>
      <c r="C41" s="98"/>
      <c r="D41" s="258"/>
      <c r="E41" s="258"/>
      <c r="F41" s="258"/>
    </row>
    <row r="42" spans="1:6" ht="39" customHeight="1">
      <c r="A42" s="20" t="s">
        <v>669</v>
      </c>
      <c r="B42" s="20"/>
      <c r="C42" s="98"/>
      <c r="D42" s="258"/>
      <c r="E42" s="258"/>
      <c r="F42" s="258"/>
    </row>
    <row r="43" spans="1:6">
      <c r="A43" s="72" t="s">
        <v>670</v>
      </c>
      <c r="B43" s="96">
        <v>1</v>
      </c>
      <c r="C43" s="98"/>
      <c r="D43" s="258"/>
      <c r="E43" s="258"/>
      <c r="F43" s="258"/>
    </row>
    <row r="44" spans="1:6">
      <c r="A44" s="96" t="s">
        <v>671</v>
      </c>
      <c r="B44" s="96"/>
      <c r="C44" s="98"/>
      <c r="D44" s="258"/>
      <c r="E44" s="258"/>
      <c r="F44" s="258"/>
    </row>
    <row r="45" spans="1:6">
      <c r="A45" s="72" t="s">
        <v>672</v>
      </c>
      <c r="B45" s="96"/>
      <c r="C45" s="98"/>
      <c r="D45" s="258"/>
      <c r="E45" s="258"/>
      <c r="F45" s="258"/>
    </row>
    <row r="46" spans="1:6">
      <c r="A46" s="96" t="s">
        <v>673</v>
      </c>
      <c r="B46" s="96"/>
      <c r="C46" s="98"/>
      <c r="D46" s="258"/>
      <c r="E46" s="258"/>
      <c r="F46" s="258"/>
    </row>
    <row r="47" spans="1:6">
      <c r="A47" s="96" t="s">
        <v>674</v>
      </c>
      <c r="B47" s="96"/>
      <c r="C47" s="98"/>
      <c r="D47" s="258"/>
      <c r="E47" s="258"/>
      <c r="F47" s="258"/>
    </row>
    <row r="48" spans="1:6">
      <c r="A48" s="98"/>
      <c r="B48" s="98"/>
      <c r="C48" s="98"/>
      <c r="D48" s="258"/>
      <c r="E48" s="258"/>
      <c r="F48" s="258"/>
    </row>
    <row r="49" spans="1:6" ht="15" thickBot="1">
      <c r="A49" s="100" t="str">
        <f>Risikobereiche!A44</f>
        <v>C.1.1.2 Eintragung von Amtswegen RI/REA/AA</v>
      </c>
      <c r="B49" s="89"/>
      <c r="C49" s="89"/>
      <c r="D49" s="89"/>
      <c r="E49" s="89"/>
      <c r="F49" s="89"/>
    </row>
    <row r="50" spans="1:6" ht="12.75" customHeight="1">
      <c r="A50" s="374" t="s">
        <v>695</v>
      </c>
      <c r="B50" s="378"/>
      <c r="C50" s="90"/>
      <c r="D50" s="375" t="s">
        <v>696</v>
      </c>
      <c r="E50" s="378"/>
      <c r="F50" s="90"/>
    </row>
    <row r="51" spans="1:6" ht="39.75" customHeight="1" thickBot="1">
      <c r="A51" s="379"/>
      <c r="B51" s="380"/>
      <c r="C51" s="91"/>
      <c r="D51" s="380"/>
      <c r="E51" s="380"/>
      <c r="F51" s="91"/>
    </row>
    <row r="52" spans="1:6" ht="13.5" customHeight="1">
      <c r="A52" s="70" t="s">
        <v>615</v>
      </c>
      <c r="B52" s="92"/>
      <c r="C52" s="93"/>
      <c r="D52" s="71" t="s">
        <v>616</v>
      </c>
      <c r="E52" s="92"/>
      <c r="F52" s="93"/>
    </row>
    <row r="53" spans="1:6" ht="102">
      <c r="A53" s="18" t="s">
        <v>617</v>
      </c>
      <c r="B53" s="92"/>
      <c r="C53" s="93"/>
      <c r="D53" s="94" t="s">
        <v>618</v>
      </c>
      <c r="E53" s="92"/>
      <c r="F53" s="93"/>
    </row>
    <row r="54" spans="1:6">
      <c r="A54" s="95" t="s">
        <v>619</v>
      </c>
      <c r="B54" s="96">
        <v>1</v>
      </c>
      <c r="C54" s="93"/>
      <c r="D54" s="96" t="s">
        <v>620</v>
      </c>
      <c r="E54" s="96"/>
      <c r="F54" s="93"/>
    </row>
    <row r="55" spans="1:6" ht="25.5">
      <c r="A55" s="95" t="s">
        <v>621</v>
      </c>
      <c r="B55" s="96"/>
      <c r="C55" s="93"/>
      <c r="D55" s="96" t="s">
        <v>622</v>
      </c>
      <c r="E55" s="96"/>
      <c r="F55" s="93"/>
    </row>
    <row r="56" spans="1:6">
      <c r="A56" s="95" t="s">
        <v>623</v>
      </c>
      <c r="B56" s="96"/>
      <c r="C56" s="93"/>
      <c r="D56" s="96" t="s">
        <v>624</v>
      </c>
      <c r="E56" s="96"/>
      <c r="F56" s="93"/>
    </row>
    <row r="57" spans="1:6" ht="25.5">
      <c r="A57" s="95" t="s">
        <v>625</v>
      </c>
      <c r="B57" s="96"/>
      <c r="C57" s="93"/>
      <c r="D57" s="96" t="s">
        <v>626</v>
      </c>
      <c r="E57" s="96">
        <v>4</v>
      </c>
      <c r="F57" s="93"/>
    </row>
    <row r="58" spans="1:6">
      <c r="A58" s="95" t="s">
        <v>627</v>
      </c>
      <c r="B58" s="96"/>
      <c r="C58" s="93"/>
      <c r="D58" s="96" t="s">
        <v>628</v>
      </c>
      <c r="E58" s="96"/>
      <c r="F58" s="93"/>
    </row>
    <row r="59" spans="1:6">
      <c r="A59" s="97"/>
      <c r="B59" s="98"/>
      <c r="C59" s="98"/>
      <c r="D59" s="98"/>
      <c r="E59" s="98"/>
      <c r="F59" s="98"/>
    </row>
    <row r="60" spans="1:6">
      <c r="A60" s="71" t="s">
        <v>629</v>
      </c>
      <c r="B60" s="92"/>
      <c r="C60" s="98"/>
      <c r="D60" s="71" t="s">
        <v>630</v>
      </c>
      <c r="E60" s="92"/>
      <c r="F60" s="98"/>
    </row>
    <row r="61" spans="1:6" ht="63.75">
      <c r="A61" s="20" t="s">
        <v>631</v>
      </c>
      <c r="B61" s="92"/>
      <c r="C61" s="98"/>
      <c r="D61" s="20" t="s">
        <v>632</v>
      </c>
      <c r="E61" s="92"/>
      <c r="F61" s="98"/>
    </row>
    <row r="62" spans="1:6">
      <c r="A62" s="72" t="s">
        <v>633</v>
      </c>
      <c r="B62" s="96"/>
      <c r="C62" s="98"/>
      <c r="D62" s="96" t="s">
        <v>634</v>
      </c>
      <c r="E62" s="96">
        <v>1</v>
      </c>
      <c r="F62" s="98"/>
    </row>
    <row r="63" spans="1:6">
      <c r="A63" s="72" t="s">
        <v>635</v>
      </c>
      <c r="B63" s="96"/>
      <c r="C63" s="98"/>
      <c r="D63" s="72" t="s">
        <v>636</v>
      </c>
      <c r="E63" s="96"/>
      <c r="F63" s="98"/>
    </row>
    <row r="64" spans="1:6" ht="31.5" customHeight="1">
      <c r="A64" s="72" t="s">
        <v>637</v>
      </c>
      <c r="B64" s="96"/>
      <c r="C64" s="98"/>
      <c r="D64" s="96"/>
      <c r="E64" s="96"/>
      <c r="F64" s="98"/>
    </row>
    <row r="65" spans="1:6">
      <c r="A65" s="72" t="s">
        <v>638</v>
      </c>
      <c r="B65" s="96"/>
      <c r="C65" s="98"/>
      <c r="D65" s="96"/>
      <c r="E65" s="96"/>
      <c r="F65" s="98"/>
    </row>
    <row r="66" spans="1:6">
      <c r="A66" s="96" t="s">
        <v>639</v>
      </c>
      <c r="B66" s="96">
        <v>5</v>
      </c>
      <c r="C66" s="98"/>
      <c r="E66" s="96"/>
      <c r="F66" s="98"/>
    </row>
    <row r="67" spans="1:6">
      <c r="A67" s="98"/>
      <c r="B67" s="98"/>
      <c r="C67" s="98"/>
      <c r="D67" s="98"/>
      <c r="E67" s="98"/>
      <c r="F67" s="98"/>
    </row>
    <row r="68" spans="1:6">
      <c r="A68" s="71" t="s">
        <v>640</v>
      </c>
      <c r="B68" s="92"/>
      <c r="C68" s="98"/>
      <c r="D68" s="71" t="s">
        <v>641</v>
      </c>
      <c r="E68" s="92"/>
      <c r="F68" s="98"/>
    </row>
    <row r="69" spans="1:6" ht="38.25">
      <c r="A69" s="20" t="s">
        <v>642</v>
      </c>
      <c r="B69" s="92"/>
      <c r="C69" s="98"/>
      <c r="D69" s="20" t="s">
        <v>643</v>
      </c>
      <c r="E69" s="92"/>
      <c r="F69" s="98"/>
    </row>
    <row r="70" spans="1:6">
      <c r="A70" s="96" t="s">
        <v>644</v>
      </c>
      <c r="B70" s="96">
        <v>1</v>
      </c>
      <c r="C70" s="98"/>
      <c r="D70" s="96" t="s">
        <v>634</v>
      </c>
      <c r="E70" s="96">
        <v>1</v>
      </c>
      <c r="F70" s="98"/>
    </row>
    <row r="71" spans="1:6">
      <c r="A71" s="218" t="s">
        <v>645</v>
      </c>
      <c r="B71" s="96"/>
      <c r="C71" s="98"/>
      <c r="D71" s="272" t="s">
        <v>646</v>
      </c>
      <c r="E71" s="96"/>
      <c r="F71" s="98"/>
    </row>
    <row r="72" spans="1:6">
      <c r="A72" s="96" t="s">
        <v>647</v>
      </c>
      <c r="B72" s="96"/>
      <c r="C72" s="98"/>
      <c r="D72" s="272" t="s">
        <v>648</v>
      </c>
      <c r="E72" s="96"/>
      <c r="F72" s="98"/>
    </row>
    <row r="73" spans="1:6">
      <c r="A73" s="218" t="s">
        <v>649</v>
      </c>
      <c r="B73" s="96"/>
      <c r="C73" s="98"/>
      <c r="D73" s="272" t="s">
        <v>650</v>
      </c>
      <c r="E73" s="96"/>
      <c r="F73" s="98"/>
    </row>
    <row r="74" spans="1:6">
      <c r="A74" s="96" t="s">
        <v>651</v>
      </c>
      <c r="B74" s="96"/>
      <c r="C74" s="98"/>
      <c r="D74" s="272" t="s">
        <v>652</v>
      </c>
      <c r="E74" s="99"/>
      <c r="F74" s="98"/>
    </row>
    <row r="75" spans="1:6">
      <c r="A75" s="98"/>
      <c r="B75" s="98"/>
      <c r="C75" s="98"/>
      <c r="D75" s="98"/>
      <c r="E75" s="98"/>
      <c r="F75" s="98"/>
    </row>
    <row r="76" spans="1:6">
      <c r="A76" s="71" t="s">
        <v>653</v>
      </c>
      <c r="B76" s="92"/>
      <c r="C76" s="98"/>
      <c r="D76" s="71" t="s">
        <v>654</v>
      </c>
      <c r="E76" s="92"/>
      <c r="F76" s="98"/>
    </row>
    <row r="77" spans="1:6" ht="51">
      <c r="A77" s="20" t="s">
        <v>655</v>
      </c>
      <c r="B77" s="92"/>
      <c r="C77" s="98"/>
      <c r="D77" s="20" t="s">
        <v>656</v>
      </c>
      <c r="E77" s="92"/>
      <c r="F77" s="98"/>
    </row>
    <row r="78" spans="1:6">
      <c r="A78" s="96" t="s">
        <v>657</v>
      </c>
      <c r="B78" s="96"/>
      <c r="C78" s="98"/>
      <c r="D78" s="96" t="s">
        <v>658</v>
      </c>
      <c r="E78" s="96"/>
      <c r="F78" s="98"/>
    </row>
    <row r="79" spans="1:6" ht="25.5">
      <c r="A79" s="273" t="s">
        <v>659</v>
      </c>
      <c r="B79" s="96"/>
      <c r="C79" s="98"/>
      <c r="D79" s="96" t="s">
        <v>660</v>
      </c>
      <c r="E79" s="96">
        <v>2</v>
      </c>
      <c r="F79" s="98"/>
    </row>
    <row r="80" spans="1:6" ht="25.5">
      <c r="A80" s="273" t="s">
        <v>661</v>
      </c>
      <c r="B80" s="96">
        <v>3</v>
      </c>
      <c r="C80" s="98"/>
      <c r="D80" s="273" t="s">
        <v>662</v>
      </c>
      <c r="E80" s="96"/>
      <c r="F80" s="98"/>
    </row>
    <row r="81" spans="1:6" ht="25.5">
      <c r="A81" s="220" t="s">
        <v>663</v>
      </c>
      <c r="B81" s="96"/>
      <c r="C81" s="98"/>
      <c r="D81" s="272" t="s">
        <v>664</v>
      </c>
      <c r="E81" s="96"/>
      <c r="F81" s="98"/>
    </row>
    <row r="82" spans="1:6" ht="25.5">
      <c r="A82" s="102" t="s">
        <v>665</v>
      </c>
      <c r="B82" s="96"/>
      <c r="C82" s="98"/>
      <c r="D82" s="272" t="s">
        <v>591</v>
      </c>
      <c r="E82" s="96"/>
      <c r="F82" s="98"/>
    </row>
    <row r="83" spans="1:6">
      <c r="A83" s="98"/>
      <c r="B83" s="98"/>
      <c r="C83" s="98"/>
      <c r="D83" s="98"/>
      <c r="E83" s="98"/>
      <c r="F83" s="98"/>
    </row>
    <row r="84" spans="1:6">
      <c r="A84" s="71" t="s">
        <v>666</v>
      </c>
      <c r="B84" s="92"/>
      <c r="C84" s="98"/>
      <c r="D84" s="322"/>
      <c r="E84" s="322"/>
      <c r="F84" s="322"/>
    </row>
    <row r="85" spans="1:6" ht="38.25">
      <c r="A85" s="20" t="s">
        <v>667</v>
      </c>
      <c r="B85" s="92"/>
      <c r="C85" s="98"/>
      <c r="D85" s="322"/>
      <c r="E85" s="322"/>
      <c r="F85" s="322"/>
    </row>
    <row r="86" spans="1:6">
      <c r="A86" s="96" t="s">
        <v>634</v>
      </c>
      <c r="B86" s="96">
        <v>1</v>
      </c>
      <c r="C86" s="98"/>
      <c r="D86" s="322"/>
      <c r="E86" s="322"/>
      <c r="F86" s="322"/>
    </row>
    <row r="87" spans="1:6" ht="12.75" customHeight="1">
      <c r="A87" s="96" t="s">
        <v>636</v>
      </c>
      <c r="B87" s="96"/>
      <c r="C87" s="98"/>
      <c r="D87" s="322"/>
      <c r="E87" s="322"/>
      <c r="F87" s="322"/>
    </row>
    <row r="88" spans="1:6">
      <c r="A88" s="98"/>
      <c r="B88" s="98"/>
      <c r="C88" s="98"/>
      <c r="D88" s="258"/>
      <c r="E88" s="258"/>
      <c r="F88" s="258"/>
    </row>
    <row r="89" spans="1:6">
      <c r="A89" s="71" t="s">
        <v>668</v>
      </c>
      <c r="B89" s="20"/>
      <c r="C89" s="98"/>
      <c r="D89" s="258"/>
      <c r="E89" s="258"/>
      <c r="F89" s="258"/>
    </row>
    <row r="90" spans="1:6" ht="25.5">
      <c r="A90" s="20" t="s">
        <v>669</v>
      </c>
      <c r="B90" s="20"/>
      <c r="C90" s="98"/>
      <c r="D90" s="258"/>
      <c r="E90" s="258"/>
      <c r="F90" s="258"/>
    </row>
    <row r="91" spans="1:6">
      <c r="A91" s="72" t="s">
        <v>670</v>
      </c>
      <c r="B91" s="96">
        <v>1</v>
      </c>
      <c r="C91" s="98"/>
      <c r="D91" s="258"/>
      <c r="E91" s="258"/>
      <c r="F91" s="258"/>
    </row>
    <row r="92" spans="1:6">
      <c r="A92" s="96" t="s">
        <v>671</v>
      </c>
      <c r="B92" s="96"/>
      <c r="C92" s="98"/>
      <c r="D92" s="258"/>
      <c r="E92" s="258"/>
      <c r="F92" s="258"/>
    </row>
    <row r="93" spans="1:6">
      <c r="A93" s="72" t="s">
        <v>672</v>
      </c>
      <c r="B93" s="96"/>
      <c r="C93" s="98"/>
      <c r="D93" s="258"/>
      <c r="E93" s="258"/>
      <c r="F93" s="258"/>
    </row>
    <row r="94" spans="1:6">
      <c r="A94" s="96" t="s">
        <v>673</v>
      </c>
      <c r="B94" s="96"/>
      <c r="C94" s="98"/>
      <c r="D94" s="258"/>
      <c r="E94" s="258"/>
      <c r="F94" s="258"/>
    </row>
    <row r="95" spans="1:6">
      <c r="A95" s="96" t="s">
        <v>674</v>
      </c>
      <c r="B95" s="96"/>
      <c r="C95" s="98"/>
      <c r="D95" s="258"/>
      <c r="E95" s="258"/>
      <c r="F95" s="258"/>
    </row>
    <row r="96" spans="1:6">
      <c r="A96" s="98"/>
      <c r="B96" s="98"/>
      <c r="C96" s="98"/>
      <c r="D96" s="258"/>
      <c r="E96" s="258"/>
      <c r="F96" s="258"/>
    </row>
    <row r="97" spans="1:6" ht="15" thickBot="1">
      <c r="A97" s="100" t="str">
        <f>Risikobereiche!A45</f>
        <v>C.1.1.3 Streichung von Amtswegen al RI/REA/AA</v>
      </c>
      <c r="B97" s="89"/>
      <c r="C97" s="89"/>
      <c r="D97" s="89"/>
      <c r="E97" s="89"/>
      <c r="F97" s="89"/>
    </row>
    <row r="98" spans="1:6" ht="12.75" customHeight="1">
      <c r="A98" s="374" t="s">
        <v>695</v>
      </c>
      <c r="B98" s="378"/>
      <c r="C98" s="90"/>
      <c r="D98" s="375" t="s">
        <v>696</v>
      </c>
      <c r="E98" s="378"/>
      <c r="F98" s="90"/>
    </row>
    <row r="99" spans="1:6" ht="45.75" customHeight="1" thickBot="1">
      <c r="A99" s="379"/>
      <c r="B99" s="380"/>
      <c r="C99" s="91"/>
      <c r="D99" s="380"/>
      <c r="E99" s="380"/>
      <c r="F99" s="91"/>
    </row>
    <row r="100" spans="1:6">
      <c r="A100" s="70" t="s">
        <v>615</v>
      </c>
      <c r="B100" s="92"/>
      <c r="C100" s="93"/>
      <c r="D100" s="71" t="s">
        <v>616</v>
      </c>
      <c r="E100" s="92"/>
      <c r="F100" s="93"/>
    </row>
    <row r="101" spans="1:6" ht="28.5" customHeight="1">
      <c r="A101" s="18" t="s">
        <v>617</v>
      </c>
      <c r="B101" s="92"/>
      <c r="C101" s="93"/>
      <c r="D101" s="94" t="s">
        <v>618</v>
      </c>
      <c r="E101" s="92"/>
      <c r="F101" s="93"/>
    </row>
    <row r="102" spans="1:6">
      <c r="A102" s="95" t="s">
        <v>619</v>
      </c>
      <c r="B102" s="96">
        <v>1</v>
      </c>
      <c r="C102" s="93"/>
      <c r="D102" s="96" t="s">
        <v>620</v>
      </c>
      <c r="E102" s="96"/>
      <c r="F102" s="93"/>
    </row>
    <row r="103" spans="1:6" ht="25.5">
      <c r="A103" s="95" t="s">
        <v>621</v>
      </c>
      <c r="B103" s="96"/>
      <c r="C103" s="93"/>
      <c r="D103" s="96" t="s">
        <v>622</v>
      </c>
      <c r="E103" s="96"/>
      <c r="F103" s="93"/>
    </row>
    <row r="104" spans="1:6">
      <c r="A104" s="95" t="s">
        <v>623</v>
      </c>
      <c r="B104" s="96"/>
      <c r="C104" s="93"/>
      <c r="D104" s="96" t="s">
        <v>624</v>
      </c>
      <c r="E104" s="96"/>
      <c r="F104" s="93"/>
    </row>
    <row r="105" spans="1:6" ht="25.5">
      <c r="A105" s="95" t="s">
        <v>625</v>
      </c>
      <c r="B105" s="96"/>
      <c r="C105" s="93"/>
      <c r="D105" s="96" t="s">
        <v>626</v>
      </c>
      <c r="E105" s="96">
        <v>4</v>
      </c>
      <c r="F105" s="93"/>
    </row>
    <row r="106" spans="1:6">
      <c r="A106" s="95" t="s">
        <v>627</v>
      </c>
      <c r="B106" s="96"/>
      <c r="C106" s="93"/>
      <c r="D106" s="96" t="s">
        <v>628</v>
      </c>
      <c r="E106" s="96"/>
      <c r="F106" s="93"/>
    </row>
    <row r="107" spans="1:6">
      <c r="A107" s="97"/>
      <c r="B107" s="98"/>
      <c r="C107" s="98"/>
      <c r="D107" s="98"/>
      <c r="E107" s="98"/>
      <c r="F107" s="98"/>
    </row>
    <row r="108" spans="1:6">
      <c r="A108" s="71" t="s">
        <v>629</v>
      </c>
      <c r="B108" s="92"/>
      <c r="C108" s="98"/>
      <c r="D108" s="71" t="s">
        <v>630</v>
      </c>
      <c r="E108" s="92"/>
      <c r="F108" s="98"/>
    </row>
    <row r="109" spans="1:6" ht="63.75">
      <c r="A109" s="20" t="s">
        <v>631</v>
      </c>
      <c r="B109" s="92"/>
      <c r="C109" s="98"/>
      <c r="D109" s="20" t="s">
        <v>632</v>
      </c>
      <c r="E109" s="92"/>
      <c r="F109" s="98"/>
    </row>
    <row r="110" spans="1:6">
      <c r="A110" s="72"/>
      <c r="B110" s="96"/>
      <c r="C110" s="98"/>
      <c r="D110" s="96" t="s">
        <v>634</v>
      </c>
      <c r="E110" s="96">
        <v>1</v>
      </c>
      <c r="F110" s="98"/>
    </row>
    <row r="111" spans="1:6">
      <c r="A111" s="72"/>
      <c r="B111" s="96"/>
      <c r="C111" s="98"/>
      <c r="D111" s="72"/>
      <c r="E111" s="96">
        <v>5</v>
      </c>
      <c r="F111" s="98"/>
    </row>
    <row r="112" spans="1:6">
      <c r="A112" s="72"/>
      <c r="B112" s="96"/>
      <c r="C112" s="98"/>
      <c r="D112" s="96"/>
      <c r="E112" s="96"/>
      <c r="F112" s="98"/>
    </row>
    <row r="113" spans="1:6" ht="51" customHeight="1">
      <c r="A113" s="72"/>
      <c r="B113" s="96"/>
      <c r="C113" s="98"/>
      <c r="D113" s="96"/>
      <c r="E113" s="96"/>
      <c r="F113" s="98"/>
    </row>
    <row r="114" spans="1:6">
      <c r="A114" s="96" t="s">
        <v>639</v>
      </c>
      <c r="B114" s="96">
        <v>5</v>
      </c>
      <c r="C114" s="98"/>
      <c r="E114" s="96"/>
      <c r="F114" s="98"/>
    </row>
    <row r="115" spans="1:6">
      <c r="A115" s="98"/>
      <c r="B115" s="98"/>
      <c r="C115" s="98"/>
      <c r="D115" s="98"/>
      <c r="E115" s="98"/>
      <c r="F115" s="98"/>
    </row>
    <row r="116" spans="1:6">
      <c r="A116" s="71" t="s">
        <v>640</v>
      </c>
      <c r="B116" s="92"/>
      <c r="C116" s="98"/>
      <c r="D116" s="71" t="s">
        <v>641</v>
      </c>
      <c r="E116" s="92"/>
      <c r="F116" s="98"/>
    </row>
    <row r="117" spans="1:6" ht="38.25">
      <c r="A117" s="20" t="s">
        <v>642</v>
      </c>
      <c r="B117" s="92"/>
      <c r="C117" s="98"/>
      <c r="D117" s="20" t="s">
        <v>643</v>
      </c>
      <c r="E117" s="92"/>
      <c r="F117" s="98"/>
    </row>
    <row r="118" spans="1:6">
      <c r="A118" s="96" t="s">
        <v>644</v>
      </c>
      <c r="B118" s="96">
        <v>1</v>
      </c>
      <c r="C118" s="98"/>
      <c r="D118" s="96" t="s">
        <v>634</v>
      </c>
      <c r="E118" s="96">
        <v>1</v>
      </c>
      <c r="F118" s="98"/>
    </row>
    <row r="119" spans="1:6">
      <c r="A119" s="218" t="s">
        <v>645</v>
      </c>
      <c r="B119" s="96"/>
      <c r="C119" s="98"/>
      <c r="D119" s="272" t="s">
        <v>646</v>
      </c>
      <c r="E119" s="96"/>
      <c r="F119" s="98"/>
    </row>
    <row r="120" spans="1:6">
      <c r="A120" s="96" t="s">
        <v>647</v>
      </c>
      <c r="B120" s="96"/>
      <c r="C120" s="98"/>
      <c r="D120" s="272" t="s">
        <v>648</v>
      </c>
      <c r="E120" s="96"/>
      <c r="F120" s="98"/>
    </row>
    <row r="121" spans="1:6">
      <c r="A121" s="218" t="s">
        <v>649</v>
      </c>
      <c r="B121" s="96"/>
      <c r="C121" s="98"/>
      <c r="D121" s="272" t="s">
        <v>650</v>
      </c>
      <c r="E121" s="96"/>
      <c r="F121" s="98"/>
    </row>
    <row r="122" spans="1:6">
      <c r="A122" s="96" t="s">
        <v>651</v>
      </c>
      <c r="B122" s="96"/>
      <c r="C122" s="98"/>
      <c r="D122" s="272" t="s">
        <v>652</v>
      </c>
      <c r="E122" s="99"/>
      <c r="F122" s="98"/>
    </row>
    <row r="123" spans="1:6">
      <c r="A123" s="98"/>
      <c r="B123" s="98"/>
      <c r="C123" s="98"/>
      <c r="D123" s="98"/>
      <c r="E123" s="98"/>
      <c r="F123" s="98"/>
    </row>
    <row r="124" spans="1:6">
      <c r="A124" s="71" t="s">
        <v>653</v>
      </c>
      <c r="B124" s="92"/>
      <c r="C124" s="98"/>
      <c r="D124" s="71" t="s">
        <v>654</v>
      </c>
      <c r="E124" s="92"/>
      <c r="F124" s="98"/>
    </row>
    <row r="125" spans="1:6" ht="52.5" customHeight="1">
      <c r="A125" s="20" t="s">
        <v>655</v>
      </c>
      <c r="B125" s="92"/>
      <c r="C125" s="98"/>
      <c r="D125" s="20" t="s">
        <v>656</v>
      </c>
      <c r="E125" s="92"/>
      <c r="F125" s="98"/>
    </row>
    <row r="126" spans="1:6">
      <c r="A126" s="96" t="s">
        <v>657</v>
      </c>
      <c r="B126" s="96"/>
      <c r="C126" s="98"/>
      <c r="D126" s="96" t="s">
        <v>658</v>
      </c>
      <c r="E126" s="96"/>
      <c r="F126" s="98"/>
    </row>
    <row r="127" spans="1:6" ht="25.5">
      <c r="A127" s="273" t="s">
        <v>659</v>
      </c>
      <c r="B127" s="96"/>
      <c r="C127" s="98"/>
      <c r="D127" s="96" t="s">
        <v>660</v>
      </c>
      <c r="E127" s="96">
        <v>2</v>
      </c>
      <c r="F127" s="98"/>
    </row>
    <row r="128" spans="1:6" ht="25.5">
      <c r="A128" s="273" t="s">
        <v>661</v>
      </c>
      <c r="B128" s="96">
        <v>3</v>
      </c>
      <c r="C128" s="98"/>
      <c r="D128" s="273" t="s">
        <v>662</v>
      </c>
      <c r="E128" s="96"/>
      <c r="F128" s="98"/>
    </row>
    <row r="129" spans="1:6" ht="25.5">
      <c r="A129" s="220" t="s">
        <v>663</v>
      </c>
      <c r="B129" s="96"/>
      <c r="C129" s="98"/>
      <c r="D129" s="272" t="s">
        <v>664</v>
      </c>
      <c r="E129" s="96"/>
      <c r="F129" s="98"/>
    </row>
    <row r="130" spans="1:6" ht="25.5">
      <c r="A130" s="102" t="s">
        <v>665</v>
      </c>
      <c r="B130" s="96"/>
      <c r="C130" s="98"/>
      <c r="D130" s="272" t="s">
        <v>591</v>
      </c>
      <c r="E130" s="96"/>
      <c r="F130" s="98"/>
    </row>
    <row r="131" spans="1:6">
      <c r="A131" s="98"/>
      <c r="B131" s="98"/>
      <c r="C131" s="98"/>
      <c r="D131" s="98"/>
      <c r="E131" s="98"/>
      <c r="F131" s="98"/>
    </row>
    <row r="132" spans="1:6">
      <c r="A132" s="71" t="s">
        <v>666</v>
      </c>
      <c r="B132" s="92"/>
      <c r="C132" s="98"/>
      <c r="D132" s="322"/>
      <c r="E132" s="322"/>
      <c r="F132" s="322"/>
    </row>
    <row r="133" spans="1:6" ht="38.25">
      <c r="A133" s="20" t="s">
        <v>667</v>
      </c>
      <c r="B133" s="92"/>
      <c r="C133" s="98"/>
      <c r="D133" s="322"/>
      <c r="E133" s="322"/>
      <c r="F133" s="322"/>
    </row>
    <row r="134" spans="1:6">
      <c r="A134" s="96" t="s">
        <v>634</v>
      </c>
      <c r="B134" s="96">
        <v>1</v>
      </c>
      <c r="C134" s="98"/>
      <c r="D134" s="322"/>
      <c r="E134" s="322"/>
      <c r="F134" s="322"/>
    </row>
    <row r="135" spans="1:6">
      <c r="A135" s="96" t="s">
        <v>636</v>
      </c>
      <c r="B135" s="96"/>
      <c r="C135" s="98"/>
      <c r="D135" s="322"/>
      <c r="E135" s="322"/>
      <c r="F135" s="322"/>
    </row>
    <row r="136" spans="1:6">
      <c r="A136" s="98"/>
      <c r="B136" s="98"/>
      <c r="C136" s="98"/>
      <c r="D136" s="258"/>
      <c r="E136" s="258"/>
      <c r="F136" s="258"/>
    </row>
    <row r="137" spans="1:6">
      <c r="A137" s="71" t="s">
        <v>668</v>
      </c>
      <c r="B137" s="20"/>
      <c r="C137" s="98"/>
      <c r="D137" s="258"/>
      <c r="E137" s="258"/>
      <c r="F137" s="258"/>
    </row>
    <row r="138" spans="1:6" ht="25.5">
      <c r="A138" s="20" t="s">
        <v>669</v>
      </c>
      <c r="B138" s="20"/>
      <c r="C138" s="98"/>
      <c r="D138" s="258"/>
      <c r="E138" s="258"/>
      <c r="F138" s="258"/>
    </row>
    <row r="139" spans="1:6">
      <c r="A139" s="72" t="s">
        <v>670</v>
      </c>
      <c r="B139" s="96">
        <v>1</v>
      </c>
      <c r="C139" s="98"/>
      <c r="D139" s="258"/>
      <c r="E139" s="258"/>
      <c r="F139" s="258"/>
    </row>
    <row r="140" spans="1:6">
      <c r="A140" s="96" t="s">
        <v>671</v>
      </c>
      <c r="B140" s="96"/>
      <c r="C140" s="98"/>
      <c r="D140" s="258"/>
      <c r="E140" s="258"/>
      <c r="F140" s="258"/>
    </row>
    <row r="141" spans="1:6">
      <c r="A141" s="72" t="s">
        <v>672</v>
      </c>
      <c r="B141" s="96"/>
      <c r="C141" s="98"/>
      <c r="D141" s="258"/>
      <c r="E141" s="258"/>
      <c r="F141" s="258"/>
    </row>
    <row r="142" spans="1:6">
      <c r="A142" s="96" t="s">
        <v>673</v>
      </c>
      <c r="B142" s="96"/>
      <c r="C142" s="98"/>
      <c r="D142" s="258"/>
      <c r="E142" s="258"/>
      <c r="F142" s="258"/>
    </row>
    <row r="143" spans="1:6">
      <c r="A143" s="96" t="s">
        <v>674</v>
      </c>
      <c r="B143" s="96"/>
      <c r="C143" s="98"/>
      <c r="D143" s="258"/>
      <c r="E143" s="258"/>
      <c r="F143" s="258"/>
    </row>
    <row r="144" spans="1:6">
      <c r="A144" s="98"/>
      <c r="B144" s="98"/>
      <c r="C144" s="98"/>
      <c r="D144" s="258"/>
      <c r="E144" s="258"/>
      <c r="F144" s="258"/>
    </row>
    <row r="145" spans="1:6" ht="14.25">
      <c r="A145" s="100" t="str">
        <f>Risikobereiche!A46</f>
        <v>C.1.1.4 Verwaltungsübertretungen (RI, REA, AA)</v>
      </c>
      <c r="B145" s="89"/>
      <c r="C145" s="89"/>
      <c r="D145" s="89"/>
      <c r="E145" s="89"/>
      <c r="F145" s="89"/>
    </row>
    <row r="146" spans="1:6" ht="13.5" thickBot="1">
      <c r="A146" s="97"/>
      <c r="B146" s="98"/>
      <c r="C146" s="98"/>
      <c r="D146" s="98"/>
      <c r="E146" s="98"/>
      <c r="F146" s="98"/>
    </row>
    <row r="147" spans="1:6" ht="12.75" customHeight="1">
      <c r="A147" s="374" t="s">
        <v>695</v>
      </c>
      <c r="B147" s="378"/>
      <c r="C147" s="90"/>
      <c r="D147" s="375" t="s">
        <v>696</v>
      </c>
      <c r="E147" s="378"/>
      <c r="F147" s="90"/>
    </row>
    <row r="148" spans="1:6" ht="46.5" customHeight="1" thickBot="1">
      <c r="A148" s="379"/>
      <c r="B148" s="380"/>
      <c r="C148" s="91"/>
      <c r="D148" s="380"/>
      <c r="E148" s="380"/>
      <c r="F148" s="91"/>
    </row>
    <row r="149" spans="1:6">
      <c r="A149" s="70" t="s">
        <v>615</v>
      </c>
      <c r="B149" s="92"/>
      <c r="C149" s="93"/>
      <c r="D149" s="71" t="s">
        <v>616</v>
      </c>
      <c r="E149" s="92"/>
      <c r="F149" s="93"/>
    </row>
    <row r="150" spans="1:6" ht="102">
      <c r="A150" s="18" t="s">
        <v>617</v>
      </c>
      <c r="B150" s="92"/>
      <c r="C150" s="93"/>
      <c r="D150" s="94" t="s">
        <v>618</v>
      </c>
      <c r="E150" s="92"/>
      <c r="F150" s="93"/>
    </row>
    <row r="151" spans="1:6">
      <c r="A151" s="95" t="s">
        <v>619</v>
      </c>
      <c r="B151" s="96">
        <v>1</v>
      </c>
      <c r="C151" s="93"/>
      <c r="D151" s="96" t="s">
        <v>620</v>
      </c>
      <c r="E151" s="96"/>
      <c r="F151" s="93"/>
    </row>
    <row r="152" spans="1:6" ht="25.5">
      <c r="A152" s="95" t="s">
        <v>621</v>
      </c>
      <c r="B152" s="96"/>
      <c r="C152" s="93"/>
      <c r="D152" s="96" t="s">
        <v>622</v>
      </c>
      <c r="E152" s="96"/>
      <c r="F152" s="93"/>
    </row>
    <row r="153" spans="1:6">
      <c r="A153" s="95" t="s">
        <v>623</v>
      </c>
      <c r="B153" s="96"/>
      <c r="C153" s="93"/>
      <c r="D153" s="96" t="s">
        <v>624</v>
      </c>
      <c r="E153" s="96">
        <v>3</v>
      </c>
      <c r="F153" s="93"/>
    </row>
    <row r="154" spans="1:6" ht="25.5">
      <c r="A154" s="95" t="s">
        <v>625</v>
      </c>
      <c r="B154" s="96"/>
      <c r="C154" s="93"/>
      <c r="D154" s="96" t="s">
        <v>626</v>
      </c>
      <c r="E154" s="96"/>
      <c r="F154" s="93"/>
    </row>
    <row r="155" spans="1:6">
      <c r="A155" s="95" t="s">
        <v>627</v>
      </c>
      <c r="B155" s="96"/>
      <c r="C155" s="93"/>
      <c r="D155" s="96" t="s">
        <v>628</v>
      </c>
      <c r="E155" s="96"/>
      <c r="F155" s="93"/>
    </row>
    <row r="156" spans="1:6">
      <c r="A156" s="97"/>
      <c r="B156" s="98"/>
      <c r="C156" s="98"/>
      <c r="D156" s="98"/>
      <c r="E156" s="98"/>
      <c r="F156" s="98"/>
    </row>
    <row r="157" spans="1:6">
      <c r="A157" s="71" t="s">
        <v>629</v>
      </c>
      <c r="B157" s="92"/>
      <c r="C157" s="98"/>
      <c r="D157" s="71" t="s">
        <v>630</v>
      </c>
      <c r="E157" s="92"/>
      <c r="F157" s="98"/>
    </row>
    <row r="158" spans="1:6" ht="63.75">
      <c r="A158" s="20" t="s">
        <v>631</v>
      </c>
      <c r="B158" s="92"/>
      <c r="C158" s="98"/>
      <c r="D158" s="20" t="s">
        <v>632</v>
      </c>
      <c r="E158" s="92"/>
      <c r="F158" s="98"/>
    </row>
    <row r="159" spans="1:6">
      <c r="A159" s="72" t="s">
        <v>633</v>
      </c>
      <c r="B159" s="96"/>
      <c r="C159" s="98"/>
      <c r="D159" s="96" t="s">
        <v>634</v>
      </c>
      <c r="E159" s="96">
        <v>1</v>
      </c>
      <c r="F159" s="98"/>
    </row>
    <row r="160" spans="1:6" ht="12.75" customHeight="1">
      <c r="A160" s="72" t="s">
        <v>635</v>
      </c>
      <c r="B160" s="96"/>
      <c r="C160" s="98"/>
      <c r="D160" s="72" t="s">
        <v>636</v>
      </c>
      <c r="E160" s="96"/>
      <c r="F160" s="98"/>
    </row>
    <row r="161" spans="1:6" ht="12.75" customHeight="1">
      <c r="A161" s="72" t="s">
        <v>637</v>
      </c>
      <c r="B161" s="96"/>
      <c r="C161" s="98"/>
      <c r="D161" s="96"/>
      <c r="E161" s="96"/>
      <c r="F161" s="98"/>
    </row>
    <row r="162" spans="1:6">
      <c r="A162" s="72" t="s">
        <v>638</v>
      </c>
      <c r="B162" s="96"/>
      <c r="C162" s="98"/>
      <c r="D162" s="96"/>
      <c r="E162" s="96"/>
      <c r="F162" s="98"/>
    </row>
    <row r="163" spans="1:6">
      <c r="A163" s="96" t="s">
        <v>639</v>
      </c>
      <c r="B163" s="96">
        <v>5</v>
      </c>
      <c r="C163" s="98"/>
      <c r="E163" s="96"/>
      <c r="F163" s="98"/>
    </row>
    <row r="164" spans="1:6">
      <c r="A164" s="98"/>
      <c r="B164" s="98"/>
      <c r="C164" s="98"/>
      <c r="D164" s="98"/>
      <c r="E164" s="98"/>
      <c r="F164" s="98"/>
    </row>
    <row r="165" spans="1:6">
      <c r="A165" s="71" t="s">
        <v>640</v>
      </c>
      <c r="B165" s="92"/>
      <c r="C165" s="98"/>
      <c r="D165" s="71" t="s">
        <v>641</v>
      </c>
      <c r="E165" s="92"/>
      <c r="F165" s="98"/>
    </row>
    <row r="166" spans="1:6" ht="38.25">
      <c r="A166" s="20" t="s">
        <v>642</v>
      </c>
      <c r="B166" s="92"/>
      <c r="C166" s="98"/>
      <c r="D166" s="20" t="s">
        <v>643</v>
      </c>
      <c r="E166" s="92"/>
      <c r="F166" s="98"/>
    </row>
    <row r="167" spans="1:6">
      <c r="A167" s="96" t="s">
        <v>644</v>
      </c>
      <c r="B167" s="96">
        <v>1</v>
      </c>
      <c r="C167" s="98"/>
      <c r="D167" s="96" t="s">
        <v>634</v>
      </c>
      <c r="E167" s="96">
        <v>1</v>
      </c>
      <c r="F167" s="98"/>
    </row>
    <row r="168" spans="1:6">
      <c r="A168" s="218" t="s">
        <v>645</v>
      </c>
      <c r="B168" s="96"/>
      <c r="C168" s="98"/>
      <c r="D168" s="272" t="s">
        <v>646</v>
      </c>
      <c r="E168" s="96"/>
      <c r="F168" s="98"/>
    </row>
    <row r="169" spans="1:6">
      <c r="A169" s="96" t="s">
        <v>647</v>
      </c>
      <c r="B169" s="96"/>
      <c r="C169" s="98"/>
      <c r="D169" s="272" t="s">
        <v>648</v>
      </c>
      <c r="E169" s="96"/>
      <c r="F169" s="98"/>
    </row>
    <row r="170" spans="1:6">
      <c r="A170" s="218" t="s">
        <v>649</v>
      </c>
      <c r="B170" s="96"/>
      <c r="C170" s="98"/>
      <c r="D170" s="272" t="s">
        <v>650</v>
      </c>
      <c r="E170" s="96"/>
      <c r="F170" s="98"/>
    </row>
    <row r="171" spans="1:6">
      <c r="A171" s="96" t="s">
        <v>651</v>
      </c>
      <c r="B171" s="96"/>
      <c r="C171" s="98"/>
      <c r="D171" s="272" t="s">
        <v>652</v>
      </c>
      <c r="E171" s="99"/>
      <c r="F171" s="98"/>
    </row>
    <row r="172" spans="1:6">
      <c r="A172" s="98"/>
      <c r="B172" s="98"/>
      <c r="C172" s="98"/>
      <c r="D172" s="98"/>
      <c r="E172" s="98"/>
      <c r="F172" s="98"/>
    </row>
    <row r="173" spans="1:6">
      <c r="A173" s="71" t="s">
        <v>653</v>
      </c>
      <c r="B173" s="92"/>
      <c r="C173" s="98"/>
      <c r="D173" s="71" t="s">
        <v>654</v>
      </c>
      <c r="E173" s="92"/>
      <c r="F173" s="98"/>
    </row>
    <row r="174" spans="1:6" ht="51">
      <c r="A174" s="20" t="s">
        <v>655</v>
      </c>
      <c r="B174" s="92"/>
      <c r="C174" s="98"/>
      <c r="D174" s="20" t="s">
        <v>656</v>
      </c>
      <c r="E174" s="92"/>
      <c r="F174" s="98"/>
    </row>
    <row r="175" spans="1:6">
      <c r="A175" s="96" t="s">
        <v>657</v>
      </c>
      <c r="B175" s="96">
        <v>1</v>
      </c>
      <c r="C175" s="98"/>
      <c r="D175" s="96" t="s">
        <v>658</v>
      </c>
      <c r="E175" s="96">
        <v>1</v>
      </c>
      <c r="F175" s="98"/>
    </row>
    <row r="176" spans="1:6" ht="25.5">
      <c r="A176" s="273" t="s">
        <v>659</v>
      </c>
      <c r="B176" s="96"/>
      <c r="C176" s="98"/>
      <c r="D176" s="96" t="s">
        <v>660</v>
      </c>
      <c r="E176" s="96"/>
      <c r="F176" s="98"/>
    </row>
    <row r="177" spans="1:6" ht="25.5">
      <c r="A177" s="273" t="s">
        <v>661</v>
      </c>
      <c r="B177" s="96"/>
      <c r="C177" s="98"/>
      <c r="D177" s="273" t="s">
        <v>662</v>
      </c>
      <c r="E177" s="96"/>
      <c r="F177" s="98"/>
    </row>
    <row r="178" spans="1:6" ht="25.5">
      <c r="A178" s="220" t="s">
        <v>663</v>
      </c>
      <c r="B178" s="96"/>
      <c r="C178" s="98"/>
      <c r="D178" s="272" t="s">
        <v>664</v>
      </c>
      <c r="E178" s="96"/>
      <c r="F178" s="98"/>
    </row>
    <row r="179" spans="1:6" ht="25.5">
      <c r="A179" s="102" t="s">
        <v>665</v>
      </c>
      <c r="B179" s="96"/>
      <c r="C179" s="98"/>
      <c r="D179" s="272" t="s">
        <v>591</v>
      </c>
      <c r="E179" s="96"/>
      <c r="F179" s="98"/>
    </row>
    <row r="180" spans="1:6">
      <c r="A180" s="98"/>
      <c r="B180" s="98"/>
      <c r="C180" s="98"/>
      <c r="D180" s="98"/>
      <c r="E180" s="98"/>
      <c r="F180" s="98"/>
    </row>
    <row r="181" spans="1:6">
      <c r="A181" s="71" t="s">
        <v>666</v>
      </c>
      <c r="B181" s="92"/>
      <c r="C181" s="98"/>
      <c r="D181" s="322"/>
      <c r="E181" s="322"/>
      <c r="F181" s="322"/>
    </row>
    <row r="182" spans="1:6" ht="38.25">
      <c r="A182" s="20" t="s">
        <v>667</v>
      </c>
      <c r="B182" s="92"/>
      <c r="C182" s="98"/>
      <c r="D182" s="322"/>
      <c r="E182" s="322"/>
      <c r="F182" s="322"/>
    </row>
    <row r="183" spans="1:6">
      <c r="A183" s="96" t="s">
        <v>634</v>
      </c>
      <c r="B183" s="96">
        <v>1</v>
      </c>
      <c r="C183" s="98"/>
      <c r="D183" s="322"/>
      <c r="E183" s="322"/>
      <c r="F183" s="322"/>
    </row>
    <row r="184" spans="1:6">
      <c r="A184" s="96" t="s">
        <v>636</v>
      </c>
      <c r="B184" s="96"/>
      <c r="C184" s="98"/>
      <c r="D184" s="322"/>
      <c r="E184" s="322"/>
      <c r="F184" s="322"/>
    </row>
    <row r="185" spans="1:6">
      <c r="A185" s="98"/>
      <c r="B185" s="98"/>
      <c r="C185" s="98"/>
      <c r="D185" s="258"/>
      <c r="E185" s="258"/>
      <c r="F185" s="258"/>
    </row>
    <row r="186" spans="1:6">
      <c r="A186" s="71" t="s">
        <v>668</v>
      </c>
      <c r="B186" s="20"/>
      <c r="C186" s="98"/>
      <c r="D186" s="258"/>
      <c r="E186" s="258"/>
      <c r="F186" s="258"/>
    </row>
    <row r="187" spans="1:6" ht="25.5">
      <c r="A187" s="20" t="s">
        <v>669</v>
      </c>
      <c r="B187" s="20"/>
      <c r="C187" s="98"/>
      <c r="D187" s="258"/>
      <c r="E187" s="258"/>
      <c r="F187" s="258"/>
    </row>
    <row r="188" spans="1:6">
      <c r="A188" s="72" t="s">
        <v>670</v>
      </c>
      <c r="B188" s="96"/>
      <c r="C188" s="98"/>
      <c r="D188" s="258"/>
      <c r="E188" s="258"/>
      <c r="F188" s="258"/>
    </row>
    <row r="189" spans="1:6">
      <c r="A189" s="96" t="s">
        <v>671</v>
      </c>
      <c r="B189" s="96">
        <v>2</v>
      </c>
      <c r="C189" s="98"/>
      <c r="D189" s="258"/>
      <c r="E189" s="258"/>
      <c r="F189" s="258"/>
    </row>
    <row r="190" spans="1:6">
      <c r="A190" s="72" t="s">
        <v>672</v>
      </c>
      <c r="B190" s="96"/>
      <c r="C190" s="98"/>
      <c r="D190" s="258"/>
      <c r="E190" s="258"/>
      <c r="F190" s="258"/>
    </row>
    <row r="191" spans="1:6">
      <c r="A191" s="96" t="s">
        <v>673</v>
      </c>
      <c r="B191" s="96"/>
      <c r="C191" s="98"/>
      <c r="D191" s="258"/>
      <c r="E191" s="258"/>
      <c r="F191" s="258"/>
    </row>
    <row r="192" spans="1:6">
      <c r="A192" s="96" t="s">
        <v>674</v>
      </c>
      <c r="B192" s="96"/>
      <c r="C192" s="98"/>
      <c r="D192" s="258"/>
      <c r="E192" s="258"/>
      <c r="F192" s="258"/>
    </row>
    <row r="193" spans="1:6">
      <c r="A193" s="98"/>
      <c r="B193" s="98"/>
      <c r="C193" s="98"/>
      <c r="D193" s="258"/>
      <c r="E193" s="258"/>
      <c r="F193" s="258"/>
    </row>
    <row r="194" spans="1:6" ht="15" thickBot="1">
      <c r="A194" s="100" t="str">
        <f>Risikobereiche!A47</f>
        <v>C.1.1.5 Hinterlegung der Jahresbilanz bzw. des Gesellschafterverzeichnisses</v>
      </c>
      <c r="B194" s="89"/>
      <c r="C194" s="89"/>
      <c r="D194" s="89"/>
      <c r="E194" s="89"/>
      <c r="F194" s="89"/>
    </row>
    <row r="195" spans="1:6" ht="12.75" customHeight="1">
      <c r="A195" s="374" t="s">
        <v>695</v>
      </c>
      <c r="B195" s="378"/>
      <c r="C195" s="90"/>
      <c r="D195" s="375" t="s">
        <v>696</v>
      </c>
      <c r="E195" s="378"/>
      <c r="F195" s="90"/>
    </row>
    <row r="196" spans="1:6" ht="42.75" customHeight="1" thickBot="1">
      <c r="A196" s="379"/>
      <c r="B196" s="380"/>
      <c r="C196" s="91"/>
      <c r="D196" s="380"/>
      <c r="E196" s="380"/>
      <c r="F196" s="91"/>
    </row>
    <row r="197" spans="1:6">
      <c r="A197" s="70" t="s">
        <v>615</v>
      </c>
      <c r="B197" s="92"/>
      <c r="C197" s="93"/>
      <c r="D197" s="71" t="s">
        <v>616</v>
      </c>
      <c r="E197" s="92"/>
      <c r="F197" s="93"/>
    </row>
    <row r="198" spans="1:6" ht="102">
      <c r="A198" s="18" t="s">
        <v>617</v>
      </c>
      <c r="B198" s="92"/>
      <c r="C198" s="93"/>
      <c r="D198" s="94" t="s">
        <v>618</v>
      </c>
      <c r="E198" s="92"/>
      <c r="F198" s="93"/>
    </row>
    <row r="199" spans="1:6">
      <c r="A199" s="95" t="s">
        <v>619</v>
      </c>
      <c r="B199" s="96">
        <v>1</v>
      </c>
      <c r="C199" s="93"/>
      <c r="D199" s="96" t="s">
        <v>620</v>
      </c>
      <c r="E199" s="96"/>
      <c r="F199" s="93"/>
    </row>
    <row r="200" spans="1:6" ht="25.5">
      <c r="A200" s="95" t="s">
        <v>621</v>
      </c>
      <c r="B200" s="96"/>
      <c r="C200" s="93"/>
      <c r="D200" s="96" t="s">
        <v>622</v>
      </c>
      <c r="E200" s="96"/>
      <c r="F200" s="93"/>
    </row>
    <row r="201" spans="1:6">
      <c r="A201" s="95" t="s">
        <v>623</v>
      </c>
      <c r="B201" s="96"/>
      <c r="C201" s="93"/>
      <c r="D201" s="96" t="s">
        <v>624</v>
      </c>
      <c r="E201" s="96"/>
      <c r="F201" s="93"/>
    </row>
    <row r="202" spans="1:6" ht="25.5">
      <c r="A202" s="95" t="s">
        <v>625</v>
      </c>
      <c r="B202" s="96"/>
      <c r="C202" s="93"/>
      <c r="D202" s="96" t="s">
        <v>626</v>
      </c>
      <c r="E202" s="96">
        <v>4</v>
      </c>
      <c r="F202" s="93"/>
    </row>
    <row r="203" spans="1:6">
      <c r="A203" s="95" t="s">
        <v>627</v>
      </c>
      <c r="B203" s="96"/>
      <c r="C203" s="93"/>
      <c r="D203" s="96" t="s">
        <v>628</v>
      </c>
      <c r="E203" s="96"/>
      <c r="F203" s="93"/>
    </row>
    <row r="204" spans="1:6">
      <c r="A204" s="97"/>
      <c r="B204" s="98"/>
      <c r="C204" s="98"/>
      <c r="D204" s="98"/>
      <c r="E204" s="98"/>
      <c r="F204" s="98"/>
    </row>
    <row r="205" spans="1:6">
      <c r="A205" s="71" t="s">
        <v>629</v>
      </c>
      <c r="B205" s="92"/>
      <c r="C205" s="98"/>
      <c r="D205" s="71" t="s">
        <v>630</v>
      </c>
      <c r="E205" s="92"/>
      <c r="F205" s="98"/>
    </row>
    <row r="206" spans="1:6" ht="63.75">
      <c r="A206" s="20" t="s">
        <v>631</v>
      </c>
      <c r="B206" s="92"/>
      <c r="C206" s="98"/>
      <c r="D206" s="20" t="s">
        <v>632</v>
      </c>
      <c r="E206" s="92"/>
      <c r="F206" s="98"/>
    </row>
    <row r="207" spans="1:6">
      <c r="A207" s="72" t="s">
        <v>633</v>
      </c>
      <c r="B207" s="96"/>
      <c r="C207" s="98"/>
      <c r="D207" s="96" t="s">
        <v>634</v>
      </c>
      <c r="E207" s="96">
        <v>1</v>
      </c>
      <c r="F207" s="98"/>
    </row>
    <row r="208" spans="1:6">
      <c r="A208" s="72" t="s">
        <v>635</v>
      </c>
      <c r="B208" s="96"/>
      <c r="C208" s="98"/>
      <c r="D208" s="72" t="s">
        <v>636</v>
      </c>
      <c r="E208" s="96"/>
      <c r="F208" s="98"/>
    </row>
    <row r="209" spans="1:6">
      <c r="A209" s="72" t="s">
        <v>637</v>
      </c>
      <c r="B209" s="96"/>
      <c r="C209" s="98"/>
      <c r="D209" s="96"/>
      <c r="E209" s="96"/>
      <c r="F209" s="98"/>
    </row>
    <row r="210" spans="1:6">
      <c r="A210" s="72" t="s">
        <v>638</v>
      </c>
      <c r="B210" s="96"/>
      <c r="C210" s="98"/>
      <c r="D210" s="96"/>
      <c r="E210" s="96"/>
      <c r="F210" s="98"/>
    </row>
    <row r="211" spans="1:6">
      <c r="A211" s="96" t="s">
        <v>639</v>
      </c>
      <c r="B211" s="96">
        <v>5</v>
      </c>
      <c r="C211" s="98"/>
      <c r="E211" s="96"/>
      <c r="F211" s="98"/>
    </row>
    <row r="212" spans="1:6">
      <c r="A212" s="98"/>
      <c r="B212" s="98"/>
      <c r="C212" s="98"/>
      <c r="D212" s="98"/>
      <c r="E212" s="98"/>
      <c r="F212" s="98"/>
    </row>
    <row r="213" spans="1:6">
      <c r="A213" s="71" t="s">
        <v>640</v>
      </c>
      <c r="B213" s="92"/>
      <c r="C213" s="98"/>
      <c r="D213" s="71" t="s">
        <v>641</v>
      </c>
      <c r="E213" s="92"/>
      <c r="F213" s="98"/>
    </row>
    <row r="214" spans="1:6" ht="38.25">
      <c r="A214" s="20" t="s">
        <v>642</v>
      </c>
      <c r="B214" s="92"/>
      <c r="C214" s="98"/>
      <c r="D214" s="20" t="s">
        <v>643</v>
      </c>
      <c r="E214" s="92"/>
      <c r="F214" s="98"/>
    </row>
    <row r="215" spans="1:6">
      <c r="A215" s="96" t="s">
        <v>644</v>
      </c>
      <c r="B215" s="96">
        <v>1</v>
      </c>
      <c r="C215" s="98"/>
      <c r="D215" s="96" t="s">
        <v>634</v>
      </c>
      <c r="E215" s="96">
        <v>1</v>
      </c>
      <c r="F215" s="98"/>
    </row>
    <row r="216" spans="1:6">
      <c r="A216" s="218" t="s">
        <v>645</v>
      </c>
      <c r="B216" s="96"/>
      <c r="C216" s="98"/>
      <c r="D216" s="272" t="s">
        <v>646</v>
      </c>
      <c r="E216" s="96"/>
      <c r="F216" s="98"/>
    </row>
    <row r="217" spans="1:6">
      <c r="A217" s="96" t="s">
        <v>647</v>
      </c>
      <c r="B217" s="96"/>
      <c r="C217" s="98"/>
      <c r="D217" s="272" t="s">
        <v>648</v>
      </c>
      <c r="E217" s="96"/>
      <c r="F217" s="98"/>
    </row>
    <row r="218" spans="1:6">
      <c r="A218" s="218" t="s">
        <v>649</v>
      </c>
      <c r="B218" s="96"/>
      <c r="C218" s="98"/>
      <c r="D218" s="272" t="s">
        <v>650</v>
      </c>
      <c r="E218" s="96"/>
      <c r="F218" s="98"/>
    </row>
    <row r="219" spans="1:6">
      <c r="A219" s="96" t="s">
        <v>651</v>
      </c>
      <c r="B219" s="96"/>
      <c r="C219" s="98"/>
      <c r="D219" s="272" t="s">
        <v>652</v>
      </c>
      <c r="E219" s="99"/>
      <c r="F219" s="98"/>
    </row>
    <row r="220" spans="1:6">
      <c r="A220" s="98"/>
      <c r="B220" s="98"/>
      <c r="C220" s="98"/>
      <c r="D220" s="98"/>
      <c r="E220" s="98"/>
      <c r="F220" s="98"/>
    </row>
    <row r="221" spans="1:6">
      <c r="A221" s="71" t="s">
        <v>653</v>
      </c>
      <c r="B221" s="92"/>
      <c r="C221" s="98"/>
      <c r="D221" s="71" t="s">
        <v>654</v>
      </c>
      <c r="E221" s="92"/>
      <c r="F221" s="98"/>
    </row>
    <row r="222" spans="1:6" ht="51">
      <c r="A222" s="20" t="s">
        <v>655</v>
      </c>
      <c r="B222" s="92"/>
      <c r="C222" s="98"/>
      <c r="D222" s="20" t="s">
        <v>656</v>
      </c>
      <c r="E222" s="92"/>
      <c r="F222" s="98"/>
    </row>
    <row r="223" spans="1:6">
      <c r="A223" s="96" t="s">
        <v>657</v>
      </c>
      <c r="B223" s="96"/>
      <c r="C223" s="98"/>
      <c r="D223" s="96" t="s">
        <v>658</v>
      </c>
      <c r="E223" s="96">
        <v>1</v>
      </c>
      <c r="F223" s="98"/>
    </row>
    <row r="224" spans="1:6" ht="25.5">
      <c r="A224" s="273" t="s">
        <v>659</v>
      </c>
      <c r="B224" s="96"/>
      <c r="C224" s="98"/>
      <c r="D224" s="96" t="s">
        <v>660</v>
      </c>
      <c r="E224" s="96"/>
      <c r="F224" s="98"/>
    </row>
    <row r="225" spans="1:6" ht="25.5">
      <c r="A225" s="273" t="s">
        <v>661</v>
      </c>
      <c r="B225" s="96">
        <v>3</v>
      </c>
      <c r="C225" s="98"/>
      <c r="D225" s="273" t="s">
        <v>662</v>
      </c>
      <c r="E225" s="96"/>
      <c r="F225" s="98"/>
    </row>
    <row r="226" spans="1:6" ht="25.5">
      <c r="A226" s="220" t="s">
        <v>663</v>
      </c>
      <c r="B226" s="96"/>
      <c r="C226" s="98"/>
      <c r="D226" s="272" t="s">
        <v>664</v>
      </c>
      <c r="E226" s="96"/>
      <c r="F226" s="98"/>
    </row>
    <row r="227" spans="1:6" ht="25.5">
      <c r="A227" s="102" t="s">
        <v>665</v>
      </c>
      <c r="B227" s="96"/>
      <c r="C227" s="98"/>
      <c r="D227" s="272" t="s">
        <v>591</v>
      </c>
      <c r="E227" s="96"/>
      <c r="F227" s="98"/>
    </row>
    <row r="228" spans="1:6">
      <c r="A228" s="98"/>
      <c r="B228" s="98"/>
      <c r="C228" s="98"/>
      <c r="D228" s="98"/>
      <c r="E228" s="98"/>
      <c r="F228" s="98"/>
    </row>
    <row r="229" spans="1:6">
      <c r="A229" s="71" t="s">
        <v>666</v>
      </c>
      <c r="B229" s="92"/>
      <c r="C229" s="98"/>
      <c r="D229" s="322"/>
      <c r="E229" s="322"/>
      <c r="F229" s="322"/>
    </row>
    <row r="230" spans="1:6" ht="38.25">
      <c r="A230" s="20" t="s">
        <v>667</v>
      </c>
      <c r="B230" s="92"/>
      <c r="C230" s="98"/>
      <c r="D230" s="322"/>
      <c r="E230" s="322"/>
      <c r="F230" s="322"/>
    </row>
    <row r="231" spans="1:6">
      <c r="A231" s="96" t="s">
        <v>634</v>
      </c>
      <c r="B231" s="96">
        <v>1</v>
      </c>
      <c r="C231" s="98"/>
      <c r="D231" s="322"/>
      <c r="E231" s="322"/>
      <c r="F231" s="322"/>
    </row>
    <row r="232" spans="1:6">
      <c r="A232" s="96" t="s">
        <v>636</v>
      </c>
      <c r="B232" s="96"/>
      <c r="C232" s="98"/>
      <c r="D232" s="322"/>
      <c r="E232" s="322"/>
      <c r="F232" s="322"/>
    </row>
    <row r="233" spans="1:6">
      <c r="A233" s="98"/>
      <c r="B233" s="98"/>
      <c r="C233" s="98"/>
      <c r="D233" s="258"/>
      <c r="E233" s="258"/>
      <c r="F233" s="258"/>
    </row>
    <row r="234" spans="1:6">
      <c r="A234" s="71" t="s">
        <v>668</v>
      </c>
      <c r="B234" s="20"/>
      <c r="C234" s="98"/>
      <c r="D234" s="258"/>
      <c r="E234" s="258"/>
      <c r="F234" s="258"/>
    </row>
    <row r="235" spans="1:6" ht="25.5">
      <c r="A235" s="20" t="s">
        <v>669</v>
      </c>
      <c r="B235" s="20"/>
      <c r="C235" s="98"/>
      <c r="D235" s="258"/>
      <c r="E235" s="258"/>
      <c r="F235" s="258"/>
    </row>
    <row r="236" spans="1:6">
      <c r="A236" s="72" t="s">
        <v>670</v>
      </c>
      <c r="B236" s="96"/>
      <c r="C236" s="98"/>
      <c r="D236" s="258"/>
      <c r="E236" s="258"/>
      <c r="F236" s="258"/>
    </row>
    <row r="237" spans="1:6">
      <c r="A237" s="96" t="s">
        <v>671</v>
      </c>
      <c r="B237" s="96">
        <v>2</v>
      </c>
      <c r="C237" s="98"/>
      <c r="D237" s="258"/>
      <c r="E237" s="258"/>
      <c r="F237" s="258"/>
    </row>
    <row r="238" spans="1:6">
      <c r="A238" s="72" t="s">
        <v>672</v>
      </c>
      <c r="B238" s="96"/>
      <c r="C238" s="98"/>
      <c r="D238" s="258"/>
      <c r="E238" s="258"/>
      <c r="F238" s="258"/>
    </row>
    <row r="239" spans="1:6">
      <c r="A239" s="96" t="s">
        <v>673</v>
      </c>
      <c r="B239" s="96"/>
      <c r="C239" s="98"/>
      <c r="D239" s="258"/>
      <c r="E239" s="258"/>
      <c r="F239" s="258"/>
    </row>
    <row r="240" spans="1:6">
      <c r="A240" s="96" t="s">
        <v>674</v>
      </c>
      <c r="B240" s="96"/>
      <c r="C240" s="98"/>
      <c r="D240" s="258"/>
      <c r="E240" s="258"/>
      <c r="F240" s="258"/>
    </row>
    <row r="241" spans="1:6">
      <c r="A241" s="98"/>
      <c r="B241" s="98"/>
      <c r="C241" s="98"/>
      <c r="D241" s="258"/>
      <c r="E241" s="258"/>
      <c r="F241" s="258"/>
    </row>
    <row r="242" spans="1:6" ht="15" thickBot="1">
      <c r="A242" s="100" t="str">
        <f>Risikobereiche!A48</f>
        <v>C.1.1.6 Schaltertätigkeit (front office)</v>
      </c>
      <c r="B242" s="89"/>
      <c r="C242" s="89"/>
      <c r="D242" s="89"/>
      <c r="E242" s="89"/>
      <c r="F242" s="89"/>
    </row>
    <row r="243" spans="1:6" ht="12.75" customHeight="1">
      <c r="A243" s="374" t="s">
        <v>695</v>
      </c>
      <c r="B243" s="378"/>
      <c r="C243" s="90"/>
      <c r="D243" s="375" t="s">
        <v>696</v>
      </c>
      <c r="E243" s="378"/>
      <c r="F243" s="90"/>
    </row>
    <row r="244" spans="1:6" ht="13.5" thickBot="1">
      <c r="A244" s="379"/>
      <c r="B244" s="380"/>
      <c r="C244" s="91"/>
      <c r="D244" s="380"/>
      <c r="E244" s="380"/>
      <c r="F244" s="91"/>
    </row>
    <row r="245" spans="1:6">
      <c r="A245" s="70" t="s">
        <v>615</v>
      </c>
      <c r="B245" s="92"/>
      <c r="C245" s="93"/>
      <c r="D245" s="71" t="s">
        <v>616</v>
      </c>
      <c r="E245" s="92"/>
      <c r="F245" s="93"/>
    </row>
    <row r="246" spans="1:6" ht="102">
      <c r="A246" s="18" t="s">
        <v>617</v>
      </c>
      <c r="B246" s="92"/>
      <c r="C246" s="93"/>
      <c r="D246" s="94" t="s">
        <v>618</v>
      </c>
      <c r="E246" s="92"/>
      <c r="F246" s="93"/>
    </row>
    <row r="247" spans="1:6">
      <c r="A247" s="95" t="s">
        <v>619</v>
      </c>
      <c r="B247" s="96"/>
      <c r="C247" s="93"/>
      <c r="D247" s="96" t="s">
        <v>620</v>
      </c>
      <c r="E247" s="96">
        <v>1</v>
      </c>
      <c r="F247" s="93"/>
    </row>
    <row r="248" spans="1:6" ht="25.5">
      <c r="A248" s="95" t="s">
        <v>621</v>
      </c>
      <c r="B248" s="96">
        <v>2</v>
      </c>
      <c r="C248" s="93"/>
      <c r="D248" s="96" t="s">
        <v>622</v>
      </c>
      <c r="E248" s="96"/>
      <c r="F248" s="93"/>
    </row>
    <row r="249" spans="1:6">
      <c r="A249" s="95" t="s">
        <v>623</v>
      </c>
      <c r="B249" s="96"/>
      <c r="C249" s="93"/>
      <c r="D249" s="96" t="s">
        <v>624</v>
      </c>
      <c r="E249" s="96"/>
      <c r="F249" s="93"/>
    </row>
    <row r="250" spans="1:6" ht="25.5">
      <c r="A250" s="95" t="s">
        <v>625</v>
      </c>
      <c r="B250" s="96"/>
      <c r="C250" s="93"/>
      <c r="D250" s="96" t="s">
        <v>626</v>
      </c>
      <c r="E250" s="96"/>
      <c r="F250" s="93"/>
    </row>
    <row r="251" spans="1:6">
      <c r="A251" s="95" t="s">
        <v>627</v>
      </c>
      <c r="B251" s="96"/>
      <c r="C251" s="93"/>
      <c r="D251" s="96" t="s">
        <v>628</v>
      </c>
      <c r="E251" s="96"/>
      <c r="F251" s="93"/>
    </row>
    <row r="252" spans="1:6">
      <c r="A252" s="97"/>
      <c r="B252" s="98"/>
      <c r="C252" s="98"/>
      <c r="D252" s="98"/>
      <c r="E252" s="98"/>
      <c r="F252" s="98"/>
    </row>
    <row r="253" spans="1:6">
      <c r="A253" s="71" t="s">
        <v>629</v>
      </c>
      <c r="B253" s="92"/>
      <c r="C253" s="98"/>
      <c r="D253" s="71" t="s">
        <v>630</v>
      </c>
      <c r="E253" s="92"/>
      <c r="F253" s="98"/>
    </row>
    <row r="254" spans="1:6" ht="63.75">
      <c r="A254" s="20" t="s">
        <v>631</v>
      </c>
      <c r="B254" s="92"/>
      <c r="C254" s="98"/>
      <c r="D254" s="20" t="s">
        <v>632</v>
      </c>
      <c r="E254" s="92"/>
      <c r="F254" s="98"/>
    </row>
    <row r="255" spans="1:6">
      <c r="A255" s="72" t="s">
        <v>633</v>
      </c>
      <c r="B255" s="96"/>
      <c r="C255" s="98"/>
      <c r="D255" s="96" t="s">
        <v>634</v>
      </c>
      <c r="E255" s="96">
        <v>1</v>
      </c>
      <c r="F255" s="98"/>
    </row>
    <row r="256" spans="1:6">
      <c r="A256" s="72" t="s">
        <v>635</v>
      </c>
      <c r="B256" s="96"/>
      <c r="C256" s="98"/>
      <c r="D256" s="72" t="s">
        <v>636</v>
      </c>
      <c r="E256" s="96"/>
      <c r="F256" s="98"/>
    </row>
    <row r="257" spans="1:6">
      <c r="A257" s="72" t="s">
        <v>637</v>
      </c>
      <c r="B257" s="96"/>
      <c r="C257" s="98"/>
      <c r="D257" s="96"/>
      <c r="E257" s="96"/>
      <c r="F257" s="98"/>
    </row>
    <row r="258" spans="1:6">
      <c r="A258" s="72" t="s">
        <v>638</v>
      </c>
      <c r="B258" s="96"/>
      <c r="C258" s="98"/>
      <c r="D258" s="96"/>
      <c r="E258" s="96"/>
      <c r="F258" s="98"/>
    </row>
    <row r="259" spans="1:6">
      <c r="A259" s="96" t="s">
        <v>639</v>
      </c>
      <c r="B259" s="96">
        <v>5</v>
      </c>
      <c r="C259" s="98"/>
      <c r="E259" s="96"/>
      <c r="F259" s="98"/>
    </row>
    <row r="260" spans="1:6">
      <c r="A260" s="98"/>
      <c r="B260" s="98"/>
      <c r="C260" s="98"/>
      <c r="D260" s="98"/>
      <c r="E260" s="98"/>
      <c r="F260" s="98"/>
    </row>
    <row r="261" spans="1:6">
      <c r="A261" s="71" t="s">
        <v>640</v>
      </c>
      <c r="B261" s="92"/>
      <c r="C261" s="98"/>
      <c r="D261" s="71" t="s">
        <v>641</v>
      </c>
      <c r="E261" s="92"/>
      <c r="F261" s="98"/>
    </row>
    <row r="262" spans="1:6" ht="38.25">
      <c r="A262" s="20" t="s">
        <v>642</v>
      </c>
      <c r="B262" s="92"/>
      <c r="C262" s="98"/>
      <c r="D262" s="20" t="s">
        <v>643</v>
      </c>
      <c r="E262" s="92"/>
      <c r="F262" s="98"/>
    </row>
    <row r="263" spans="1:6">
      <c r="A263" s="96" t="s">
        <v>644</v>
      </c>
      <c r="B263" s="96">
        <v>1</v>
      </c>
      <c r="C263" s="98"/>
      <c r="D263" s="96" t="s">
        <v>634</v>
      </c>
      <c r="E263" s="96">
        <v>1</v>
      </c>
      <c r="F263" s="98"/>
    </row>
    <row r="264" spans="1:6">
      <c r="A264" s="218" t="s">
        <v>645</v>
      </c>
      <c r="B264" s="96"/>
      <c r="C264" s="98"/>
      <c r="D264" s="272" t="s">
        <v>646</v>
      </c>
      <c r="E264" s="96"/>
      <c r="F264" s="98"/>
    </row>
    <row r="265" spans="1:6">
      <c r="A265" s="96" t="s">
        <v>647</v>
      </c>
      <c r="B265" s="96"/>
      <c r="C265" s="98"/>
      <c r="D265" s="272" t="s">
        <v>648</v>
      </c>
      <c r="E265" s="96"/>
      <c r="F265" s="98"/>
    </row>
    <row r="266" spans="1:6">
      <c r="A266" s="218" t="s">
        <v>649</v>
      </c>
      <c r="B266" s="96"/>
      <c r="C266" s="98"/>
      <c r="D266" s="272" t="s">
        <v>650</v>
      </c>
      <c r="E266" s="96"/>
      <c r="F266" s="98"/>
    </row>
    <row r="267" spans="1:6">
      <c r="A267" s="96" t="s">
        <v>651</v>
      </c>
      <c r="B267" s="96"/>
      <c r="C267" s="98"/>
      <c r="D267" s="272" t="s">
        <v>652</v>
      </c>
      <c r="E267" s="99"/>
      <c r="F267" s="98"/>
    </row>
    <row r="268" spans="1:6">
      <c r="A268" s="98"/>
      <c r="B268" s="98"/>
      <c r="C268" s="98"/>
      <c r="D268" s="98"/>
      <c r="E268" s="98"/>
      <c r="F268" s="98"/>
    </row>
    <row r="269" spans="1:6">
      <c r="A269" s="71" t="s">
        <v>653</v>
      </c>
      <c r="B269" s="92"/>
      <c r="C269" s="98"/>
      <c r="D269" s="71" t="s">
        <v>654</v>
      </c>
      <c r="E269" s="92"/>
      <c r="F269" s="98"/>
    </row>
    <row r="270" spans="1:6" ht="51">
      <c r="A270" s="20" t="s">
        <v>655</v>
      </c>
      <c r="B270" s="92"/>
      <c r="C270" s="98"/>
      <c r="D270" s="20" t="s">
        <v>656</v>
      </c>
      <c r="E270" s="92"/>
      <c r="F270" s="98"/>
    </row>
    <row r="271" spans="1:6">
      <c r="A271" s="96" t="s">
        <v>657</v>
      </c>
      <c r="B271" s="96"/>
      <c r="C271" s="98"/>
      <c r="D271" s="96" t="s">
        <v>658</v>
      </c>
      <c r="E271" s="96">
        <v>1</v>
      </c>
      <c r="F271" s="98"/>
    </row>
    <row r="272" spans="1:6" ht="25.5">
      <c r="A272" s="273" t="s">
        <v>659</v>
      </c>
      <c r="B272" s="96"/>
      <c r="C272" s="98"/>
      <c r="D272" s="96" t="s">
        <v>660</v>
      </c>
      <c r="E272" s="96"/>
      <c r="F272" s="98"/>
    </row>
    <row r="273" spans="1:6" ht="25.5">
      <c r="A273" s="273" t="s">
        <v>661</v>
      </c>
      <c r="B273" s="96">
        <v>3</v>
      </c>
      <c r="C273" s="98"/>
      <c r="D273" s="273" t="s">
        <v>662</v>
      </c>
      <c r="E273" s="96"/>
      <c r="F273" s="98"/>
    </row>
    <row r="274" spans="1:6" ht="25.5">
      <c r="A274" s="220" t="s">
        <v>663</v>
      </c>
      <c r="B274" s="96"/>
      <c r="C274" s="98"/>
      <c r="D274" s="272" t="s">
        <v>664</v>
      </c>
      <c r="E274" s="96"/>
      <c r="F274" s="98"/>
    </row>
    <row r="275" spans="1:6" ht="25.5">
      <c r="A275" s="102" t="s">
        <v>665</v>
      </c>
      <c r="B275" s="96"/>
      <c r="C275" s="98"/>
      <c r="D275" s="272" t="s">
        <v>591</v>
      </c>
      <c r="E275" s="96"/>
      <c r="F275" s="98"/>
    </row>
    <row r="276" spans="1:6">
      <c r="A276" s="98"/>
      <c r="B276" s="98"/>
      <c r="C276" s="98"/>
      <c r="D276" s="98"/>
      <c r="E276" s="98"/>
      <c r="F276" s="98"/>
    </row>
    <row r="277" spans="1:6">
      <c r="A277" s="71" t="s">
        <v>666</v>
      </c>
      <c r="B277" s="92"/>
      <c r="C277" s="98"/>
      <c r="D277" s="322"/>
      <c r="E277" s="322"/>
      <c r="F277" s="322"/>
    </row>
    <row r="278" spans="1:6" ht="38.25">
      <c r="A278" s="20" t="s">
        <v>667</v>
      </c>
      <c r="B278" s="92"/>
      <c r="C278" s="98"/>
      <c r="D278" s="322"/>
      <c r="E278" s="322"/>
      <c r="F278" s="322"/>
    </row>
    <row r="279" spans="1:6">
      <c r="A279" s="96" t="s">
        <v>634</v>
      </c>
      <c r="B279" s="96">
        <v>1</v>
      </c>
      <c r="C279" s="98"/>
      <c r="D279" s="322"/>
      <c r="E279" s="322"/>
      <c r="F279" s="322"/>
    </row>
    <row r="280" spans="1:6">
      <c r="A280" s="96" t="s">
        <v>636</v>
      </c>
      <c r="B280" s="96"/>
      <c r="C280" s="98"/>
      <c r="D280" s="322"/>
      <c r="E280" s="322"/>
      <c r="F280" s="322"/>
    </row>
    <row r="281" spans="1:6">
      <c r="A281" s="98"/>
      <c r="B281" s="98"/>
      <c r="C281" s="98"/>
      <c r="D281" s="258"/>
      <c r="E281" s="258"/>
      <c r="F281" s="258"/>
    </row>
    <row r="282" spans="1:6">
      <c r="A282" s="71" t="s">
        <v>668</v>
      </c>
      <c r="B282" s="20"/>
      <c r="C282" s="98"/>
      <c r="D282" s="258"/>
      <c r="E282" s="258"/>
      <c r="F282" s="258"/>
    </row>
    <row r="283" spans="1:6" ht="25.5">
      <c r="A283" s="20" t="s">
        <v>669</v>
      </c>
      <c r="B283" s="20"/>
      <c r="C283" s="98"/>
      <c r="D283" s="258"/>
      <c r="E283" s="258"/>
      <c r="F283" s="258"/>
    </row>
    <row r="284" spans="1:6">
      <c r="A284" s="72" t="s">
        <v>670</v>
      </c>
      <c r="B284" s="96"/>
      <c r="C284" s="98"/>
      <c r="D284" s="258"/>
      <c r="E284" s="258"/>
      <c r="F284" s="258"/>
    </row>
    <row r="285" spans="1:6">
      <c r="A285" s="96" t="s">
        <v>671</v>
      </c>
      <c r="B285" s="96">
        <v>2</v>
      </c>
      <c r="C285" s="98"/>
      <c r="D285" s="258"/>
      <c r="E285" s="258"/>
      <c r="F285" s="258"/>
    </row>
    <row r="286" spans="1:6">
      <c r="A286" s="72" t="s">
        <v>672</v>
      </c>
      <c r="B286" s="96"/>
      <c r="C286" s="98"/>
      <c r="D286" s="258"/>
      <c r="E286" s="258"/>
      <c r="F286" s="258"/>
    </row>
    <row r="287" spans="1:6">
      <c r="A287" s="96" t="s">
        <v>673</v>
      </c>
      <c r="B287" s="96"/>
      <c r="C287" s="98"/>
      <c r="D287" s="258"/>
      <c r="E287" s="258"/>
      <c r="F287" s="258"/>
    </row>
    <row r="288" spans="1:6">
      <c r="A288" s="96" t="s">
        <v>674</v>
      </c>
      <c r="B288" s="96"/>
      <c r="C288" s="98"/>
      <c r="D288" s="258"/>
      <c r="E288" s="258"/>
      <c r="F288" s="258"/>
    </row>
    <row r="289" spans="1:6">
      <c r="A289" s="98"/>
      <c r="B289" s="98"/>
      <c r="C289" s="98"/>
      <c r="D289" s="258"/>
      <c r="E289" s="258"/>
      <c r="F289" s="258"/>
    </row>
    <row r="290" spans="1:6" ht="15" thickBot="1">
      <c r="A290" s="100" t="str">
        <f>Risikobereiche!A49</f>
        <v>C.1.1.8 Prüfungen für die Befähigung bzw. die Eintragung in diversen Registern</v>
      </c>
      <c r="B290" s="89"/>
      <c r="C290" s="89"/>
      <c r="D290" s="89"/>
      <c r="E290" s="89"/>
      <c r="F290" s="89"/>
    </row>
    <row r="291" spans="1:6" ht="12.75" customHeight="1">
      <c r="A291" s="374" t="s">
        <v>695</v>
      </c>
      <c r="B291" s="378"/>
      <c r="C291" s="90"/>
      <c r="D291" s="375" t="s">
        <v>696</v>
      </c>
      <c r="E291" s="378"/>
      <c r="F291" s="90"/>
    </row>
    <row r="292" spans="1:6" ht="13.5" thickBot="1">
      <c r="A292" s="379"/>
      <c r="B292" s="380"/>
      <c r="C292" s="91"/>
      <c r="D292" s="380"/>
      <c r="E292" s="380"/>
      <c r="F292" s="91"/>
    </row>
    <row r="293" spans="1:6">
      <c r="A293" s="70" t="s">
        <v>615</v>
      </c>
      <c r="B293" s="92"/>
      <c r="C293" s="93"/>
      <c r="D293" s="71" t="s">
        <v>616</v>
      </c>
      <c r="E293" s="92"/>
      <c r="F293" s="93"/>
    </row>
    <row r="294" spans="1:6" ht="102">
      <c r="A294" s="18" t="s">
        <v>617</v>
      </c>
      <c r="B294" s="92"/>
      <c r="C294" s="93"/>
      <c r="D294" s="94" t="s">
        <v>618</v>
      </c>
      <c r="E294" s="92"/>
      <c r="F294" s="93"/>
    </row>
    <row r="295" spans="1:6">
      <c r="A295" s="95" t="s">
        <v>619</v>
      </c>
      <c r="B295" s="96"/>
      <c r="C295" s="93"/>
      <c r="D295" s="96" t="s">
        <v>620</v>
      </c>
      <c r="E295" s="96"/>
      <c r="F295" s="93"/>
    </row>
    <row r="296" spans="1:6" ht="25.5">
      <c r="A296" s="95" t="s">
        <v>621</v>
      </c>
      <c r="B296" s="96">
        <v>2</v>
      </c>
      <c r="C296" s="93"/>
      <c r="D296" s="96" t="s">
        <v>622</v>
      </c>
      <c r="E296" s="96"/>
      <c r="F296" s="93"/>
    </row>
    <row r="297" spans="1:6">
      <c r="A297" s="95" t="s">
        <v>623</v>
      </c>
      <c r="B297" s="96"/>
      <c r="C297" s="93"/>
      <c r="D297" s="96" t="s">
        <v>624</v>
      </c>
      <c r="E297" s="96">
        <v>3</v>
      </c>
      <c r="F297" s="93"/>
    </row>
    <row r="298" spans="1:6" ht="25.5">
      <c r="A298" s="95" t="s">
        <v>625</v>
      </c>
      <c r="B298" s="96"/>
      <c r="C298" s="93"/>
      <c r="D298" s="96" t="s">
        <v>626</v>
      </c>
      <c r="E298" s="96"/>
      <c r="F298" s="93"/>
    </row>
    <row r="299" spans="1:6">
      <c r="A299" s="95" t="s">
        <v>627</v>
      </c>
      <c r="B299" s="96"/>
      <c r="C299" s="93"/>
      <c r="D299" s="96" t="s">
        <v>628</v>
      </c>
      <c r="E299" s="96"/>
      <c r="F299" s="93"/>
    </row>
    <row r="300" spans="1:6">
      <c r="A300" s="97"/>
      <c r="B300" s="98"/>
      <c r="C300" s="98"/>
      <c r="D300" s="98"/>
      <c r="E300" s="98"/>
      <c r="F300" s="98"/>
    </row>
    <row r="301" spans="1:6">
      <c r="A301" s="71" t="s">
        <v>629</v>
      </c>
      <c r="B301" s="92"/>
      <c r="C301" s="98"/>
      <c r="D301" s="71" t="s">
        <v>630</v>
      </c>
      <c r="E301" s="92"/>
      <c r="F301" s="98"/>
    </row>
    <row r="302" spans="1:6" ht="63.75">
      <c r="A302" s="20" t="s">
        <v>631</v>
      </c>
      <c r="B302" s="92"/>
      <c r="C302" s="98"/>
      <c r="D302" s="20" t="s">
        <v>632</v>
      </c>
      <c r="E302" s="92"/>
      <c r="F302" s="98"/>
    </row>
    <row r="303" spans="1:6">
      <c r="A303" s="72" t="s">
        <v>633</v>
      </c>
      <c r="B303" s="96"/>
      <c r="C303" s="98"/>
      <c r="D303" s="96" t="s">
        <v>634</v>
      </c>
      <c r="E303" s="96">
        <v>1</v>
      </c>
      <c r="F303" s="98"/>
    </row>
    <row r="304" spans="1:6">
      <c r="A304" s="72" t="s">
        <v>635</v>
      </c>
      <c r="B304" s="96"/>
      <c r="C304" s="98"/>
      <c r="D304" s="72" t="s">
        <v>636</v>
      </c>
      <c r="E304" s="96"/>
      <c r="F304" s="98"/>
    </row>
    <row r="305" spans="1:6">
      <c r="A305" s="72" t="s">
        <v>637</v>
      </c>
      <c r="B305" s="96"/>
      <c r="C305" s="98"/>
      <c r="D305" s="96"/>
      <c r="E305" s="96"/>
      <c r="F305" s="98"/>
    </row>
    <row r="306" spans="1:6">
      <c r="A306" s="72" t="s">
        <v>638</v>
      </c>
      <c r="B306" s="96"/>
      <c r="C306" s="98"/>
      <c r="D306" s="96"/>
      <c r="E306" s="96"/>
      <c r="F306" s="98"/>
    </row>
    <row r="307" spans="1:6">
      <c r="A307" s="96" t="s">
        <v>639</v>
      </c>
      <c r="B307" s="96">
        <v>5</v>
      </c>
      <c r="C307" s="98"/>
      <c r="E307" s="96"/>
      <c r="F307" s="98"/>
    </row>
    <row r="308" spans="1:6">
      <c r="A308" s="98"/>
      <c r="B308" s="98"/>
      <c r="C308" s="98"/>
      <c r="D308" s="98"/>
      <c r="E308" s="98"/>
      <c r="F308" s="98"/>
    </row>
    <row r="309" spans="1:6">
      <c r="A309" s="71" t="s">
        <v>640</v>
      </c>
      <c r="B309" s="92"/>
      <c r="C309" s="98"/>
      <c r="D309" s="71" t="s">
        <v>641</v>
      </c>
      <c r="E309" s="92"/>
      <c r="F309" s="98"/>
    </row>
    <row r="310" spans="1:6" ht="38.25">
      <c r="A310" s="20" t="s">
        <v>642</v>
      </c>
      <c r="B310" s="92"/>
      <c r="C310" s="98"/>
      <c r="D310" s="20" t="s">
        <v>643</v>
      </c>
      <c r="E310" s="92"/>
      <c r="F310" s="98"/>
    </row>
    <row r="311" spans="1:6">
      <c r="A311" s="96" t="s">
        <v>644</v>
      </c>
      <c r="B311" s="96">
        <v>1</v>
      </c>
      <c r="C311" s="98"/>
      <c r="D311" s="96" t="s">
        <v>634</v>
      </c>
      <c r="E311" s="96">
        <v>1</v>
      </c>
      <c r="F311" s="98"/>
    </row>
    <row r="312" spans="1:6">
      <c r="A312" s="218" t="s">
        <v>645</v>
      </c>
      <c r="B312" s="96"/>
      <c r="C312" s="98"/>
      <c r="D312" s="272" t="s">
        <v>646</v>
      </c>
      <c r="E312" s="96"/>
      <c r="F312" s="98"/>
    </row>
    <row r="313" spans="1:6">
      <c r="A313" s="96" t="s">
        <v>647</v>
      </c>
      <c r="B313" s="96"/>
      <c r="C313" s="98"/>
      <c r="D313" s="272" t="s">
        <v>648</v>
      </c>
      <c r="E313" s="96"/>
      <c r="F313" s="98"/>
    </row>
    <row r="314" spans="1:6">
      <c r="A314" s="218" t="s">
        <v>649</v>
      </c>
      <c r="B314" s="96"/>
      <c r="C314" s="98"/>
      <c r="D314" s="272" t="s">
        <v>650</v>
      </c>
      <c r="E314" s="96"/>
      <c r="F314" s="98"/>
    </row>
    <row r="315" spans="1:6">
      <c r="A315" s="96" t="s">
        <v>651</v>
      </c>
      <c r="B315" s="96"/>
      <c r="C315" s="98"/>
      <c r="D315" s="272" t="s">
        <v>652</v>
      </c>
      <c r="E315" s="99"/>
      <c r="F315" s="98"/>
    </row>
    <row r="316" spans="1:6">
      <c r="A316" s="98"/>
      <c r="B316" s="98"/>
      <c r="C316" s="98"/>
      <c r="D316" s="98"/>
      <c r="E316" s="98"/>
      <c r="F316" s="98"/>
    </row>
    <row r="317" spans="1:6">
      <c r="A317" s="71" t="s">
        <v>653</v>
      </c>
      <c r="B317" s="92"/>
      <c r="C317" s="98"/>
      <c r="D317" s="71" t="s">
        <v>654</v>
      </c>
      <c r="E317" s="92"/>
      <c r="F317" s="98"/>
    </row>
    <row r="318" spans="1:6" ht="51">
      <c r="A318" s="20" t="s">
        <v>655</v>
      </c>
      <c r="B318" s="92"/>
      <c r="C318" s="98"/>
      <c r="D318" s="20" t="s">
        <v>656</v>
      </c>
      <c r="E318" s="92"/>
      <c r="F318" s="98"/>
    </row>
    <row r="319" spans="1:6">
      <c r="A319" s="96" t="s">
        <v>657</v>
      </c>
      <c r="B319" s="96"/>
      <c r="C319" s="98"/>
      <c r="D319" s="96" t="s">
        <v>658</v>
      </c>
      <c r="E319" s="96">
        <v>1</v>
      </c>
      <c r="F319" s="98"/>
    </row>
    <row r="320" spans="1:6" ht="25.5">
      <c r="A320" s="273" t="s">
        <v>659</v>
      </c>
      <c r="B320" s="96"/>
      <c r="C320" s="98"/>
      <c r="D320" s="96" t="s">
        <v>660</v>
      </c>
      <c r="E320" s="96"/>
      <c r="F320" s="98"/>
    </row>
    <row r="321" spans="1:6" ht="25.5">
      <c r="A321" s="273" t="s">
        <v>661</v>
      </c>
      <c r="B321" s="96">
        <v>3</v>
      </c>
      <c r="C321" s="98"/>
      <c r="D321" s="273" t="s">
        <v>662</v>
      </c>
      <c r="E321" s="96"/>
      <c r="F321" s="98"/>
    </row>
    <row r="322" spans="1:6" ht="25.5">
      <c r="A322" s="220" t="s">
        <v>663</v>
      </c>
      <c r="B322" s="96"/>
      <c r="C322" s="98"/>
      <c r="D322" s="272" t="s">
        <v>664</v>
      </c>
      <c r="E322" s="96"/>
      <c r="F322" s="98"/>
    </row>
    <row r="323" spans="1:6" ht="25.5">
      <c r="A323" s="102" t="s">
        <v>665</v>
      </c>
      <c r="B323" s="96"/>
      <c r="C323" s="98"/>
      <c r="D323" s="272" t="s">
        <v>591</v>
      </c>
      <c r="E323" s="96"/>
      <c r="F323" s="98"/>
    </row>
    <row r="324" spans="1:6">
      <c r="A324" s="98"/>
      <c r="B324" s="98"/>
      <c r="C324" s="98"/>
      <c r="D324" s="98"/>
      <c r="E324" s="98"/>
      <c r="F324" s="98"/>
    </row>
    <row r="325" spans="1:6">
      <c r="A325" s="71" t="s">
        <v>666</v>
      </c>
      <c r="B325" s="92"/>
      <c r="C325" s="98"/>
      <c r="D325" s="322"/>
      <c r="E325" s="322"/>
      <c r="F325" s="322"/>
    </row>
    <row r="326" spans="1:6" ht="38.25">
      <c r="A326" s="20" t="s">
        <v>667</v>
      </c>
      <c r="B326" s="92"/>
      <c r="C326" s="98"/>
      <c r="D326" s="322"/>
      <c r="E326" s="322"/>
      <c r="F326" s="322"/>
    </row>
    <row r="327" spans="1:6">
      <c r="A327" s="96" t="s">
        <v>634</v>
      </c>
      <c r="B327" s="96">
        <v>1</v>
      </c>
      <c r="C327" s="98"/>
      <c r="D327" s="322"/>
      <c r="E327" s="322"/>
      <c r="F327" s="322"/>
    </row>
    <row r="328" spans="1:6">
      <c r="A328" s="96" t="s">
        <v>636</v>
      </c>
      <c r="B328" s="96"/>
      <c r="C328" s="98"/>
      <c r="D328" s="322"/>
      <c r="E328" s="322"/>
      <c r="F328" s="322"/>
    </row>
    <row r="329" spans="1:6">
      <c r="A329" s="98"/>
      <c r="B329" s="98"/>
      <c r="C329" s="98"/>
      <c r="D329" s="258"/>
      <c r="E329" s="258"/>
      <c r="F329" s="258"/>
    </row>
    <row r="330" spans="1:6">
      <c r="A330" s="71" t="s">
        <v>668</v>
      </c>
      <c r="B330" s="20"/>
      <c r="C330" s="98"/>
      <c r="D330" s="258"/>
      <c r="E330" s="258"/>
      <c r="F330" s="258"/>
    </row>
    <row r="331" spans="1:6" ht="25.5">
      <c r="A331" s="20" t="s">
        <v>669</v>
      </c>
      <c r="B331" s="20"/>
      <c r="C331" s="98"/>
      <c r="D331" s="258"/>
      <c r="E331" s="258"/>
      <c r="F331" s="258"/>
    </row>
    <row r="332" spans="1:6">
      <c r="A332" s="72" t="s">
        <v>670</v>
      </c>
      <c r="B332" s="96"/>
      <c r="C332" s="98"/>
      <c r="D332" s="258"/>
      <c r="E332" s="258"/>
      <c r="F332" s="258"/>
    </row>
    <row r="333" spans="1:6">
      <c r="A333" s="96" t="s">
        <v>671</v>
      </c>
      <c r="B333" s="96">
        <v>2</v>
      </c>
      <c r="C333" s="98"/>
      <c r="D333" s="258"/>
      <c r="E333" s="258"/>
      <c r="F333" s="258"/>
    </row>
    <row r="334" spans="1:6">
      <c r="A334" s="72" t="s">
        <v>672</v>
      </c>
      <c r="B334" s="96"/>
      <c r="C334" s="98"/>
      <c r="D334" s="258"/>
      <c r="E334" s="258"/>
      <c r="F334" s="258"/>
    </row>
    <row r="335" spans="1:6">
      <c r="A335" s="96" t="s">
        <v>673</v>
      </c>
      <c r="B335" s="96"/>
      <c r="C335" s="98"/>
      <c r="D335" s="258"/>
      <c r="E335" s="258"/>
      <c r="F335" s="258"/>
    </row>
    <row r="336" spans="1:6">
      <c r="A336" s="96" t="s">
        <v>674</v>
      </c>
      <c r="B336" s="96"/>
      <c r="C336" s="98"/>
      <c r="D336" s="258"/>
      <c r="E336" s="258"/>
      <c r="F336" s="258"/>
    </row>
    <row r="337" spans="1:6">
      <c r="A337" s="98"/>
      <c r="B337" s="98"/>
      <c r="C337" s="98"/>
      <c r="D337" s="258"/>
      <c r="E337" s="258"/>
      <c r="F337" s="258"/>
    </row>
    <row r="338" spans="1:6" ht="15" thickBot="1">
      <c r="A338" s="100" t="str">
        <f>Risikobereiche!A52</f>
        <v>C.2.1.1 Verwaltung der Anträge für die Löschung von Protesten</v>
      </c>
      <c r="B338" s="89"/>
      <c r="C338" s="89"/>
      <c r="D338" s="89"/>
      <c r="E338" s="89"/>
      <c r="F338" s="89"/>
    </row>
    <row r="339" spans="1:6" ht="12.75" customHeight="1">
      <c r="A339" s="374" t="s">
        <v>695</v>
      </c>
      <c r="B339" s="378"/>
      <c r="C339" s="90"/>
      <c r="D339" s="375" t="s">
        <v>696</v>
      </c>
      <c r="E339" s="378"/>
      <c r="F339" s="90"/>
    </row>
    <row r="340" spans="1:6" ht="13.5" thickBot="1">
      <c r="A340" s="379"/>
      <c r="B340" s="380"/>
      <c r="C340" s="91"/>
      <c r="D340" s="380"/>
      <c r="E340" s="380"/>
      <c r="F340" s="91"/>
    </row>
    <row r="341" spans="1:6">
      <c r="A341" s="70" t="s">
        <v>615</v>
      </c>
      <c r="B341" s="92"/>
      <c r="C341" s="93"/>
      <c r="D341" s="71" t="s">
        <v>616</v>
      </c>
      <c r="E341" s="92"/>
      <c r="F341" s="93"/>
    </row>
    <row r="342" spans="1:6" ht="102">
      <c r="A342" s="18" t="s">
        <v>617</v>
      </c>
      <c r="B342" s="92"/>
      <c r="C342" s="93"/>
      <c r="D342" s="94" t="s">
        <v>618</v>
      </c>
      <c r="E342" s="92"/>
      <c r="F342" s="93"/>
    </row>
    <row r="343" spans="1:6">
      <c r="A343" s="95" t="s">
        <v>619</v>
      </c>
      <c r="B343" s="96">
        <v>1</v>
      </c>
      <c r="C343" s="93"/>
      <c r="D343" s="96" t="s">
        <v>620</v>
      </c>
      <c r="E343" s="96"/>
      <c r="F343" s="93"/>
    </row>
    <row r="344" spans="1:6" ht="25.5">
      <c r="A344" s="95" t="s">
        <v>621</v>
      </c>
      <c r="B344" s="96"/>
      <c r="C344" s="93"/>
      <c r="D344" s="96" t="s">
        <v>622</v>
      </c>
      <c r="E344" s="96">
        <v>2</v>
      </c>
      <c r="F344" s="93"/>
    </row>
    <row r="345" spans="1:6">
      <c r="A345" s="95" t="s">
        <v>623</v>
      </c>
      <c r="B345" s="96"/>
      <c r="C345" s="93"/>
      <c r="D345" s="96" t="s">
        <v>624</v>
      </c>
      <c r="E345" s="96"/>
      <c r="F345" s="93"/>
    </row>
    <row r="346" spans="1:6" ht="25.5">
      <c r="A346" s="95" t="s">
        <v>625</v>
      </c>
      <c r="B346" s="96"/>
      <c r="C346" s="93"/>
      <c r="D346" s="96" t="s">
        <v>626</v>
      </c>
      <c r="E346" s="96"/>
      <c r="F346" s="93"/>
    </row>
    <row r="347" spans="1:6">
      <c r="A347" s="95" t="s">
        <v>627</v>
      </c>
      <c r="B347" s="96"/>
      <c r="C347" s="93"/>
      <c r="D347" s="96" t="s">
        <v>628</v>
      </c>
      <c r="E347" s="96"/>
      <c r="F347" s="93"/>
    </row>
    <row r="348" spans="1:6">
      <c r="A348" s="97"/>
      <c r="B348" s="98"/>
      <c r="C348" s="98"/>
      <c r="D348" s="98"/>
      <c r="E348" s="98"/>
      <c r="F348" s="98"/>
    </row>
    <row r="349" spans="1:6">
      <c r="A349" s="71" t="s">
        <v>629</v>
      </c>
      <c r="B349" s="92"/>
      <c r="C349" s="98"/>
      <c r="D349" s="71" t="s">
        <v>630</v>
      </c>
      <c r="E349" s="92"/>
      <c r="F349" s="98"/>
    </row>
    <row r="350" spans="1:6" ht="63.75">
      <c r="A350" s="20" t="s">
        <v>631</v>
      </c>
      <c r="B350" s="92"/>
      <c r="C350" s="98"/>
      <c r="D350" s="20" t="s">
        <v>632</v>
      </c>
      <c r="E350" s="92"/>
      <c r="F350" s="98"/>
    </row>
    <row r="351" spans="1:6">
      <c r="A351" s="72" t="s">
        <v>633</v>
      </c>
      <c r="B351" s="96"/>
      <c r="C351" s="98"/>
      <c r="D351" s="96" t="s">
        <v>634</v>
      </c>
      <c r="E351" s="96">
        <v>1</v>
      </c>
      <c r="F351" s="98"/>
    </row>
    <row r="352" spans="1:6">
      <c r="A352" s="72" t="s">
        <v>635</v>
      </c>
      <c r="B352" s="96"/>
      <c r="C352" s="98"/>
      <c r="D352" s="72" t="s">
        <v>636</v>
      </c>
      <c r="E352" s="96"/>
      <c r="F352" s="98"/>
    </row>
    <row r="353" spans="1:6">
      <c r="A353" s="72" t="s">
        <v>637</v>
      </c>
      <c r="B353" s="96"/>
      <c r="C353" s="98"/>
      <c r="D353" s="96"/>
      <c r="E353" s="96"/>
      <c r="F353" s="98"/>
    </row>
    <row r="354" spans="1:6">
      <c r="A354" s="72" t="s">
        <v>638</v>
      </c>
      <c r="B354" s="96"/>
      <c r="C354" s="98"/>
      <c r="D354" s="96"/>
      <c r="E354" s="96"/>
      <c r="F354" s="98"/>
    </row>
    <row r="355" spans="1:6">
      <c r="A355" s="96" t="s">
        <v>639</v>
      </c>
      <c r="B355" s="96">
        <v>5</v>
      </c>
      <c r="C355" s="98"/>
      <c r="E355" s="96"/>
      <c r="F355" s="98"/>
    </row>
    <row r="356" spans="1:6">
      <c r="A356" s="98"/>
      <c r="B356" s="98"/>
      <c r="C356" s="98"/>
      <c r="D356" s="98"/>
      <c r="E356" s="98"/>
      <c r="F356" s="98"/>
    </row>
    <row r="357" spans="1:6">
      <c r="A357" s="71" t="s">
        <v>640</v>
      </c>
      <c r="B357" s="92"/>
      <c r="C357" s="98"/>
      <c r="D357" s="71" t="s">
        <v>641</v>
      </c>
      <c r="E357" s="92"/>
      <c r="F357" s="98"/>
    </row>
    <row r="358" spans="1:6" ht="38.25">
      <c r="A358" s="20" t="s">
        <v>642</v>
      </c>
      <c r="B358" s="92"/>
      <c r="C358" s="98"/>
      <c r="D358" s="20" t="s">
        <v>643</v>
      </c>
      <c r="E358" s="92"/>
      <c r="F358" s="98"/>
    </row>
    <row r="359" spans="1:6">
      <c r="A359" s="96" t="s">
        <v>644</v>
      </c>
      <c r="B359" s="96"/>
      <c r="C359" s="98"/>
      <c r="D359" s="96" t="s">
        <v>634</v>
      </c>
      <c r="E359" s="96">
        <v>1</v>
      </c>
      <c r="F359" s="98"/>
    </row>
    <row r="360" spans="1:6">
      <c r="A360" s="218" t="s">
        <v>645</v>
      </c>
      <c r="B360" s="96">
        <v>2</v>
      </c>
      <c r="C360" s="98"/>
      <c r="D360" s="272" t="s">
        <v>646</v>
      </c>
      <c r="E360" s="96"/>
      <c r="F360" s="98"/>
    </row>
    <row r="361" spans="1:6">
      <c r="A361" s="96" t="s">
        <v>647</v>
      </c>
      <c r="B361" s="96"/>
      <c r="C361" s="98"/>
      <c r="D361" s="272" t="s">
        <v>648</v>
      </c>
      <c r="E361" s="96"/>
      <c r="F361" s="98"/>
    </row>
    <row r="362" spans="1:6">
      <c r="A362" s="218" t="s">
        <v>649</v>
      </c>
      <c r="B362" s="96"/>
      <c r="C362" s="98"/>
      <c r="D362" s="272" t="s">
        <v>650</v>
      </c>
      <c r="E362" s="96"/>
      <c r="F362" s="98"/>
    </row>
    <row r="363" spans="1:6">
      <c r="A363" s="96" t="s">
        <v>651</v>
      </c>
      <c r="B363" s="96"/>
      <c r="C363" s="98"/>
      <c r="D363" s="272" t="s">
        <v>652</v>
      </c>
      <c r="E363" s="99"/>
      <c r="F363" s="98"/>
    </row>
    <row r="364" spans="1:6">
      <c r="A364" s="98"/>
      <c r="B364" s="98"/>
      <c r="C364" s="98"/>
      <c r="D364" s="98"/>
      <c r="E364" s="98"/>
      <c r="F364" s="98"/>
    </row>
    <row r="365" spans="1:6">
      <c r="A365" s="71" t="s">
        <v>653</v>
      </c>
      <c r="B365" s="92"/>
      <c r="C365" s="98"/>
      <c r="D365" s="71" t="s">
        <v>654</v>
      </c>
      <c r="E365" s="92"/>
      <c r="F365" s="98"/>
    </row>
    <row r="366" spans="1:6" ht="51">
      <c r="A366" s="20" t="s">
        <v>655</v>
      </c>
      <c r="B366" s="92"/>
      <c r="C366" s="98"/>
      <c r="D366" s="20" t="s">
        <v>656</v>
      </c>
      <c r="E366" s="92"/>
      <c r="F366" s="98"/>
    </row>
    <row r="367" spans="1:6">
      <c r="A367" s="96" t="s">
        <v>657</v>
      </c>
      <c r="B367" s="96"/>
      <c r="C367" s="98"/>
      <c r="D367" s="96" t="s">
        <v>658</v>
      </c>
      <c r="E367" s="96"/>
      <c r="F367" s="98"/>
    </row>
    <row r="368" spans="1:6" ht="25.5">
      <c r="A368" s="273" t="s">
        <v>659</v>
      </c>
      <c r="B368" s="96"/>
      <c r="C368" s="98"/>
      <c r="D368" s="96" t="s">
        <v>660</v>
      </c>
      <c r="E368" s="96">
        <v>2</v>
      </c>
      <c r="F368" s="98"/>
    </row>
    <row r="369" spans="1:6" ht="25.5">
      <c r="A369" s="273" t="s">
        <v>661</v>
      </c>
      <c r="B369" s="96">
        <v>3</v>
      </c>
      <c r="C369" s="98"/>
      <c r="D369" s="273" t="s">
        <v>662</v>
      </c>
      <c r="E369" s="96"/>
      <c r="F369" s="98"/>
    </row>
    <row r="370" spans="1:6" ht="25.5">
      <c r="A370" s="220" t="s">
        <v>663</v>
      </c>
      <c r="B370" s="96"/>
      <c r="C370" s="98"/>
      <c r="D370" s="272" t="s">
        <v>664</v>
      </c>
      <c r="E370" s="96"/>
      <c r="F370" s="98"/>
    </row>
    <row r="371" spans="1:6" ht="25.5">
      <c r="A371" s="102" t="s">
        <v>665</v>
      </c>
      <c r="B371" s="96"/>
      <c r="C371" s="98"/>
      <c r="D371" s="272" t="s">
        <v>591</v>
      </c>
      <c r="E371" s="96"/>
      <c r="F371" s="98"/>
    </row>
    <row r="372" spans="1:6">
      <c r="A372" s="98"/>
      <c r="B372" s="98"/>
      <c r="C372" s="98"/>
      <c r="D372" s="98"/>
      <c r="E372" s="98"/>
      <c r="F372" s="98"/>
    </row>
    <row r="373" spans="1:6">
      <c r="A373" s="71" t="s">
        <v>666</v>
      </c>
      <c r="B373" s="92"/>
      <c r="C373" s="98"/>
      <c r="D373" s="322"/>
      <c r="E373" s="322"/>
      <c r="F373" s="322"/>
    </row>
    <row r="374" spans="1:6" ht="38.25">
      <c r="A374" s="20" t="s">
        <v>667</v>
      </c>
      <c r="B374" s="92"/>
      <c r="C374" s="98"/>
      <c r="D374" s="322"/>
      <c r="E374" s="322"/>
      <c r="F374" s="322"/>
    </row>
    <row r="375" spans="1:6">
      <c r="A375" s="96" t="s">
        <v>634</v>
      </c>
      <c r="B375" s="96">
        <v>1</v>
      </c>
      <c r="C375" s="98"/>
      <c r="D375" s="322"/>
      <c r="E375" s="322"/>
      <c r="F375" s="322"/>
    </row>
    <row r="376" spans="1:6">
      <c r="A376" s="96" t="s">
        <v>636</v>
      </c>
      <c r="B376" s="96"/>
      <c r="C376" s="98"/>
      <c r="D376" s="322"/>
      <c r="E376" s="322"/>
      <c r="F376" s="322"/>
    </row>
    <row r="377" spans="1:6">
      <c r="A377" s="98"/>
      <c r="B377" s="98"/>
      <c r="C377" s="98"/>
      <c r="D377" s="258"/>
      <c r="E377" s="258"/>
      <c r="F377" s="258"/>
    </row>
    <row r="378" spans="1:6">
      <c r="A378" s="71" t="s">
        <v>668</v>
      </c>
      <c r="B378" s="20"/>
      <c r="C378" s="98"/>
      <c r="D378" s="258"/>
      <c r="E378" s="258"/>
      <c r="F378" s="258"/>
    </row>
    <row r="379" spans="1:6" ht="25.5">
      <c r="A379" s="20" t="s">
        <v>669</v>
      </c>
      <c r="B379" s="20"/>
      <c r="C379" s="98"/>
      <c r="D379" s="258"/>
      <c r="E379" s="258"/>
      <c r="F379" s="258"/>
    </row>
    <row r="380" spans="1:6">
      <c r="A380" s="72" t="s">
        <v>670</v>
      </c>
      <c r="B380" s="96"/>
      <c r="C380" s="98"/>
      <c r="D380" s="258"/>
      <c r="E380" s="258"/>
      <c r="F380" s="258"/>
    </row>
    <row r="381" spans="1:6">
      <c r="A381" s="96" t="s">
        <v>671</v>
      </c>
      <c r="B381" s="96">
        <v>2</v>
      </c>
      <c r="C381" s="98"/>
      <c r="D381" s="258"/>
      <c r="E381" s="258"/>
      <c r="F381" s="258"/>
    </row>
    <row r="382" spans="1:6">
      <c r="A382" s="72" t="s">
        <v>672</v>
      </c>
      <c r="B382" s="96"/>
      <c r="C382" s="98"/>
      <c r="D382" s="258"/>
      <c r="E382" s="258"/>
      <c r="F382" s="258"/>
    </row>
    <row r="383" spans="1:6">
      <c r="A383" s="96" t="s">
        <v>673</v>
      </c>
      <c r="B383" s="96"/>
      <c r="C383" s="98"/>
      <c r="D383" s="258"/>
      <c r="E383" s="258"/>
      <c r="F383" s="258"/>
    </row>
    <row r="384" spans="1:6">
      <c r="A384" s="96" t="s">
        <v>674</v>
      </c>
      <c r="B384" s="96"/>
      <c r="C384" s="98"/>
      <c r="D384" s="258"/>
      <c r="E384" s="258"/>
      <c r="F384" s="258"/>
    </row>
    <row r="385" spans="1:6">
      <c r="A385" s="98"/>
      <c r="B385" s="98"/>
      <c r="C385" s="98"/>
      <c r="D385" s="258"/>
      <c r="E385" s="258"/>
      <c r="F385" s="258"/>
    </row>
    <row r="386" spans="1:6" ht="15" thickBot="1">
      <c r="A386" s="100" t="str">
        <f>Risikobereiche!A53</f>
        <v>C.2.1.2 Veröffentlichung des Verzeichnisses der Proteste</v>
      </c>
      <c r="B386" s="89"/>
      <c r="C386" s="89"/>
      <c r="D386" s="89"/>
      <c r="E386" s="89"/>
      <c r="F386" s="89"/>
    </row>
    <row r="387" spans="1:6" ht="12.75" customHeight="1">
      <c r="A387" s="374" t="s">
        <v>695</v>
      </c>
      <c r="B387" s="378"/>
      <c r="C387" s="90"/>
      <c r="D387" s="375" t="s">
        <v>696</v>
      </c>
      <c r="E387" s="378"/>
      <c r="F387" s="90"/>
    </row>
    <row r="388" spans="1:6" ht="13.5" thickBot="1">
      <c r="A388" s="379"/>
      <c r="B388" s="380"/>
      <c r="C388" s="91"/>
      <c r="D388" s="380"/>
      <c r="E388" s="380"/>
      <c r="F388" s="91"/>
    </row>
    <row r="389" spans="1:6">
      <c r="A389" s="70" t="s">
        <v>615</v>
      </c>
      <c r="B389" s="92"/>
      <c r="C389" s="93"/>
      <c r="D389" s="71" t="s">
        <v>616</v>
      </c>
      <c r="E389" s="92"/>
      <c r="F389" s="93"/>
    </row>
    <row r="390" spans="1:6" ht="102">
      <c r="A390" s="18" t="s">
        <v>617</v>
      </c>
      <c r="B390" s="92"/>
      <c r="C390" s="93"/>
      <c r="D390" s="94" t="s">
        <v>618</v>
      </c>
      <c r="E390" s="92"/>
      <c r="F390" s="93"/>
    </row>
    <row r="391" spans="1:6">
      <c r="A391" s="95" t="s">
        <v>619</v>
      </c>
      <c r="B391" s="96">
        <v>1</v>
      </c>
      <c r="C391" s="93"/>
      <c r="D391" s="96" t="s">
        <v>620</v>
      </c>
      <c r="E391" s="96"/>
      <c r="F391" s="93"/>
    </row>
    <row r="392" spans="1:6" ht="25.5">
      <c r="A392" s="95" t="s">
        <v>621</v>
      </c>
      <c r="B392" s="96"/>
      <c r="C392" s="93"/>
      <c r="D392" s="96" t="s">
        <v>622</v>
      </c>
      <c r="E392" s="96">
        <v>2</v>
      </c>
      <c r="F392" s="93"/>
    </row>
    <row r="393" spans="1:6">
      <c r="A393" s="95" t="s">
        <v>623</v>
      </c>
      <c r="B393" s="96"/>
      <c r="C393" s="93"/>
      <c r="D393" s="96" t="s">
        <v>624</v>
      </c>
      <c r="E393" s="96"/>
      <c r="F393" s="93"/>
    </row>
    <row r="394" spans="1:6" ht="25.5">
      <c r="A394" s="95" t="s">
        <v>625</v>
      </c>
      <c r="B394" s="96"/>
      <c r="C394" s="93"/>
      <c r="D394" s="96" t="s">
        <v>626</v>
      </c>
      <c r="E394" s="96"/>
      <c r="F394" s="93"/>
    </row>
    <row r="395" spans="1:6">
      <c r="A395" s="95" t="s">
        <v>627</v>
      </c>
      <c r="B395" s="96"/>
      <c r="C395" s="93"/>
      <c r="D395" s="96" t="s">
        <v>628</v>
      </c>
      <c r="E395" s="96"/>
      <c r="F395" s="93"/>
    </row>
    <row r="396" spans="1:6">
      <c r="A396" s="97"/>
      <c r="B396" s="98"/>
      <c r="C396" s="98"/>
      <c r="D396" s="98"/>
      <c r="E396" s="98"/>
      <c r="F396" s="98"/>
    </row>
    <row r="397" spans="1:6">
      <c r="A397" s="71" t="s">
        <v>629</v>
      </c>
      <c r="B397" s="92"/>
      <c r="C397" s="98"/>
      <c r="D397" s="71" t="s">
        <v>630</v>
      </c>
      <c r="E397" s="92"/>
      <c r="F397" s="98"/>
    </row>
    <row r="398" spans="1:6" ht="63.75">
      <c r="A398" s="20" t="s">
        <v>631</v>
      </c>
      <c r="B398" s="92"/>
      <c r="C398" s="98"/>
      <c r="D398" s="20" t="s">
        <v>632</v>
      </c>
      <c r="E398" s="92"/>
      <c r="F398" s="98"/>
    </row>
    <row r="399" spans="1:6">
      <c r="A399" s="72" t="s">
        <v>633</v>
      </c>
      <c r="B399" s="96"/>
      <c r="C399" s="98"/>
      <c r="D399" s="96" t="s">
        <v>634</v>
      </c>
      <c r="E399" s="96">
        <v>1</v>
      </c>
      <c r="F399" s="98"/>
    </row>
    <row r="400" spans="1:6">
      <c r="A400" s="72" t="s">
        <v>635</v>
      </c>
      <c r="B400" s="96"/>
      <c r="C400" s="98"/>
      <c r="D400" s="72" t="s">
        <v>636</v>
      </c>
      <c r="E400" s="96"/>
      <c r="F400" s="98"/>
    </row>
    <row r="401" spans="1:6">
      <c r="A401" s="72" t="s">
        <v>637</v>
      </c>
      <c r="B401" s="96"/>
      <c r="C401" s="98"/>
      <c r="D401" s="96"/>
      <c r="E401" s="96"/>
      <c r="F401" s="98"/>
    </row>
    <row r="402" spans="1:6">
      <c r="A402" s="72" t="s">
        <v>638</v>
      </c>
      <c r="B402" s="96"/>
      <c r="C402" s="98"/>
      <c r="D402" s="96"/>
      <c r="E402" s="96"/>
      <c r="F402" s="98"/>
    </row>
    <row r="403" spans="1:6">
      <c r="A403" s="96" t="s">
        <v>639</v>
      </c>
      <c r="B403" s="96">
        <v>5</v>
      </c>
      <c r="C403" s="98"/>
      <c r="E403" s="96"/>
      <c r="F403" s="98"/>
    </row>
    <row r="404" spans="1:6">
      <c r="A404" s="98"/>
      <c r="B404" s="98"/>
      <c r="C404" s="98"/>
      <c r="D404" s="98"/>
      <c r="E404" s="98"/>
      <c r="F404" s="98"/>
    </row>
    <row r="405" spans="1:6">
      <c r="A405" s="71" t="s">
        <v>640</v>
      </c>
      <c r="B405" s="92"/>
      <c r="C405" s="98"/>
      <c r="D405" s="71" t="s">
        <v>641</v>
      </c>
      <c r="E405" s="92"/>
      <c r="F405" s="98"/>
    </row>
    <row r="406" spans="1:6" ht="38.25">
      <c r="A406" s="20" t="s">
        <v>642</v>
      </c>
      <c r="B406" s="92"/>
      <c r="C406" s="98"/>
      <c r="D406" s="20" t="s">
        <v>643</v>
      </c>
      <c r="E406" s="92"/>
      <c r="F406" s="98"/>
    </row>
    <row r="407" spans="1:6">
      <c r="A407" s="96" t="s">
        <v>644</v>
      </c>
      <c r="B407" s="96"/>
      <c r="C407" s="98"/>
      <c r="D407" s="96" t="s">
        <v>634</v>
      </c>
      <c r="E407" s="96"/>
      <c r="F407" s="98"/>
    </row>
    <row r="408" spans="1:6">
      <c r="A408" s="218" t="s">
        <v>645</v>
      </c>
      <c r="B408" s="96">
        <v>2</v>
      </c>
      <c r="C408" s="98"/>
      <c r="D408" s="272" t="s">
        <v>646</v>
      </c>
      <c r="E408" s="96"/>
      <c r="F408" s="98"/>
    </row>
    <row r="409" spans="1:6">
      <c r="A409" s="96" t="s">
        <v>647</v>
      </c>
      <c r="B409" s="96"/>
      <c r="C409" s="98"/>
      <c r="D409" s="272" t="s">
        <v>648</v>
      </c>
      <c r="E409" s="96">
        <v>3</v>
      </c>
      <c r="F409" s="98"/>
    </row>
    <row r="410" spans="1:6">
      <c r="A410" s="218" t="s">
        <v>649</v>
      </c>
      <c r="B410" s="96"/>
      <c r="C410" s="98"/>
      <c r="D410" s="272" t="s">
        <v>650</v>
      </c>
      <c r="E410" s="96"/>
      <c r="F410" s="98"/>
    </row>
    <row r="411" spans="1:6">
      <c r="A411" s="96" t="s">
        <v>651</v>
      </c>
      <c r="B411" s="96"/>
      <c r="C411" s="98"/>
      <c r="D411" s="272" t="s">
        <v>652</v>
      </c>
      <c r="E411" s="99"/>
      <c r="F411" s="98"/>
    </row>
    <row r="412" spans="1:6">
      <c r="A412" s="98"/>
      <c r="B412" s="98"/>
      <c r="C412" s="98"/>
      <c r="D412" s="98"/>
      <c r="E412" s="98"/>
      <c r="F412" s="98"/>
    </row>
    <row r="413" spans="1:6">
      <c r="A413" s="71" t="s">
        <v>653</v>
      </c>
      <c r="B413" s="92"/>
      <c r="C413" s="98"/>
      <c r="D413" s="71" t="s">
        <v>654</v>
      </c>
      <c r="E413" s="92"/>
      <c r="F413" s="98"/>
    </row>
    <row r="414" spans="1:6" ht="51">
      <c r="A414" s="20" t="s">
        <v>655</v>
      </c>
      <c r="B414" s="92"/>
      <c r="C414" s="98"/>
      <c r="D414" s="20" t="s">
        <v>656</v>
      </c>
      <c r="E414" s="92"/>
      <c r="F414" s="98"/>
    </row>
    <row r="415" spans="1:6">
      <c r="A415" s="96" t="s">
        <v>657</v>
      </c>
      <c r="B415" s="96"/>
      <c r="C415" s="98"/>
      <c r="D415" s="96" t="s">
        <v>658</v>
      </c>
      <c r="E415" s="96"/>
      <c r="F415" s="98"/>
    </row>
    <row r="416" spans="1:6" ht="25.5">
      <c r="A416" s="273" t="s">
        <v>659</v>
      </c>
      <c r="B416" s="96"/>
      <c r="C416" s="98"/>
      <c r="D416" s="96" t="s">
        <v>660</v>
      </c>
      <c r="E416" s="96">
        <v>2</v>
      </c>
      <c r="F416" s="98"/>
    </row>
    <row r="417" spans="1:6" ht="25.5">
      <c r="A417" s="273" t="s">
        <v>661</v>
      </c>
      <c r="B417" s="96">
        <v>3</v>
      </c>
      <c r="C417" s="98"/>
      <c r="D417" s="273" t="s">
        <v>662</v>
      </c>
      <c r="E417" s="96"/>
      <c r="F417" s="98"/>
    </row>
    <row r="418" spans="1:6" ht="25.5">
      <c r="A418" s="220" t="s">
        <v>663</v>
      </c>
      <c r="B418" s="96"/>
      <c r="C418" s="98"/>
      <c r="D418" s="272" t="s">
        <v>664</v>
      </c>
      <c r="E418" s="96"/>
      <c r="F418" s="98"/>
    </row>
    <row r="419" spans="1:6" ht="25.5">
      <c r="A419" s="102" t="s">
        <v>665</v>
      </c>
      <c r="B419" s="96"/>
      <c r="C419" s="98"/>
      <c r="D419" s="272" t="s">
        <v>591</v>
      </c>
      <c r="E419" s="96"/>
      <c r="F419" s="98"/>
    </row>
    <row r="420" spans="1:6">
      <c r="A420" s="98"/>
      <c r="B420" s="98"/>
      <c r="C420" s="98"/>
      <c r="D420" s="98"/>
      <c r="E420" s="98"/>
      <c r="F420" s="98"/>
    </row>
    <row r="421" spans="1:6">
      <c r="A421" s="71" t="s">
        <v>666</v>
      </c>
      <c r="B421" s="92"/>
      <c r="C421" s="98"/>
      <c r="D421" s="322"/>
      <c r="E421" s="322"/>
      <c r="F421" s="322"/>
    </row>
    <row r="422" spans="1:6" ht="38.25">
      <c r="A422" s="20" t="s">
        <v>667</v>
      </c>
      <c r="B422" s="92"/>
      <c r="C422" s="98"/>
      <c r="D422" s="322"/>
      <c r="E422" s="322"/>
      <c r="F422" s="322"/>
    </row>
    <row r="423" spans="1:6">
      <c r="A423" s="96" t="s">
        <v>634</v>
      </c>
      <c r="B423" s="96">
        <v>1</v>
      </c>
      <c r="C423" s="98"/>
      <c r="D423" s="322"/>
      <c r="E423" s="322"/>
      <c r="F423" s="322"/>
    </row>
    <row r="424" spans="1:6">
      <c r="A424" s="96" t="s">
        <v>636</v>
      </c>
      <c r="B424" s="96"/>
      <c r="C424" s="98"/>
      <c r="D424" s="322"/>
      <c r="E424" s="322"/>
      <c r="F424" s="322"/>
    </row>
    <row r="425" spans="1:6">
      <c r="A425" s="98"/>
      <c r="B425" s="98"/>
      <c r="C425" s="98"/>
      <c r="D425" s="258"/>
      <c r="E425" s="258"/>
      <c r="F425" s="258"/>
    </row>
    <row r="426" spans="1:6">
      <c r="A426" s="71" t="s">
        <v>668</v>
      </c>
      <c r="B426" s="20"/>
      <c r="C426" s="98"/>
      <c r="D426" s="258"/>
      <c r="E426" s="258"/>
      <c r="F426" s="258"/>
    </row>
    <row r="427" spans="1:6" ht="25.5">
      <c r="A427" s="20" t="s">
        <v>669</v>
      </c>
      <c r="B427" s="20"/>
      <c r="C427" s="98"/>
      <c r="D427" s="258"/>
      <c r="E427" s="258"/>
      <c r="F427" s="258"/>
    </row>
    <row r="428" spans="1:6">
      <c r="A428" s="72" t="s">
        <v>670</v>
      </c>
      <c r="B428" s="96"/>
      <c r="C428" s="98"/>
      <c r="D428" s="258"/>
      <c r="E428" s="258"/>
      <c r="F428" s="258"/>
    </row>
    <row r="429" spans="1:6">
      <c r="A429" s="96" t="s">
        <v>671</v>
      </c>
      <c r="B429" s="96">
        <v>2</v>
      </c>
      <c r="C429" s="98"/>
      <c r="D429" s="258"/>
      <c r="E429" s="258"/>
      <c r="F429" s="258"/>
    </row>
    <row r="430" spans="1:6">
      <c r="A430" s="72" t="s">
        <v>672</v>
      </c>
      <c r="B430" s="96"/>
      <c r="C430" s="98"/>
      <c r="D430" s="258"/>
      <c r="E430" s="258"/>
      <c r="F430" s="258"/>
    </row>
    <row r="431" spans="1:6">
      <c r="A431" s="96" t="s">
        <v>673</v>
      </c>
      <c r="B431" s="96"/>
      <c r="C431" s="98"/>
      <c r="D431" s="258"/>
      <c r="E431" s="258"/>
      <c r="F431" s="258"/>
    </row>
    <row r="432" spans="1:6">
      <c r="A432" s="96" t="s">
        <v>674</v>
      </c>
      <c r="B432" s="96"/>
      <c r="C432" s="98"/>
      <c r="D432" s="258"/>
      <c r="E432" s="258"/>
      <c r="F432" s="258"/>
    </row>
    <row r="433" spans="1:6">
      <c r="A433" s="98"/>
      <c r="B433" s="98"/>
      <c r="C433" s="98"/>
      <c r="D433" s="258"/>
      <c r="E433" s="258"/>
      <c r="F433" s="258"/>
    </row>
    <row r="434" spans="1:6" ht="14.25">
      <c r="A434" s="100" t="str">
        <f>Risikobereiche!A55</f>
        <v>C.2.2.1 Verwaltung der Anträge bezüglich der Patenten und Marken</v>
      </c>
      <c r="B434" s="89"/>
      <c r="C434" s="89"/>
      <c r="D434" s="89"/>
      <c r="E434" s="89"/>
      <c r="F434" s="89"/>
    </row>
    <row r="435" spans="1:6" ht="13.5" thickBot="1">
      <c r="A435" s="97"/>
      <c r="B435" s="98"/>
      <c r="C435" s="98"/>
      <c r="D435" s="98"/>
      <c r="E435" s="98"/>
      <c r="F435" s="98"/>
    </row>
    <row r="436" spans="1:6" ht="12.75" customHeight="1">
      <c r="A436" s="374" t="s">
        <v>695</v>
      </c>
      <c r="B436" s="378"/>
      <c r="C436" s="90"/>
      <c r="D436" s="375" t="s">
        <v>696</v>
      </c>
      <c r="E436" s="378"/>
      <c r="F436" s="90"/>
    </row>
    <row r="437" spans="1:6" ht="13.5" thickBot="1">
      <c r="A437" s="379"/>
      <c r="B437" s="380"/>
      <c r="C437" s="91"/>
      <c r="D437" s="380"/>
      <c r="E437" s="380"/>
      <c r="F437" s="91"/>
    </row>
    <row r="438" spans="1:6">
      <c r="A438" s="70" t="s">
        <v>615</v>
      </c>
      <c r="B438" s="92"/>
      <c r="C438" s="93"/>
      <c r="D438" s="71" t="s">
        <v>616</v>
      </c>
      <c r="E438" s="92"/>
      <c r="F438" s="93"/>
    </row>
    <row r="439" spans="1:6" ht="102">
      <c r="A439" s="18" t="s">
        <v>617</v>
      </c>
      <c r="B439" s="92"/>
      <c r="C439" s="93"/>
      <c r="D439" s="94" t="s">
        <v>618</v>
      </c>
      <c r="E439" s="92"/>
      <c r="F439" s="93"/>
    </row>
    <row r="440" spans="1:6">
      <c r="A440" s="95" t="s">
        <v>619</v>
      </c>
      <c r="B440" s="96">
        <v>1</v>
      </c>
      <c r="C440" s="93"/>
      <c r="D440" s="96" t="s">
        <v>620</v>
      </c>
      <c r="E440" s="96">
        <v>1</v>
      </c>
      <c r="F440" s="93"/>
    </row>
    <row r="441" spans="1:6" ht="25.5">
      <c r="A441" s="95" t="s">
        <v>621</v>
      </c>
      <c r="B441" s="96"/>
      <c r="C441" s="93"/>
      <c r="D441" s="96" t="s">
        <v>622</v>
      </c>
      <c r="E441" s="96"/>
      <c r="F441" s="93"/>
    </row>
    <row r="442" spans="1:6">
      <c r="A442" s="95" t="s">
        <v>623</v>
      </c>
      <c r="B442" s="96"/>
      <c r="C442" s="93"/>
      <c r="D442" s="96" t="s">
        <v>624</v>
      </c>
      <c r="E442" s="96"/>
      <c r="F442" s="93"/>
    </row>
    <row r="443" spans="1:6" ht="25.5">
      <c r="A443" s="95" t="s">
        <v>625</v>
      </c>
      <c r="B443" s="96"/>
      <c r="C443" s="93"/>
      <c r="D443" s="96" t="s">
        <v>626</v>
      </c>
      <c r="E443" s="96"/>
      <c r="F443" s="93"/>
    </row>
    <row r="444" spans="1:6">
      <c r="A444" s="95" t="s">
        <v>627</v>
      </c>
      <c r="B444" s="96"/>
      <c r="C444" s="93"/>
      <c r="D444" s="96" t="s">
        <v>628</v>
      </c>
      <c r="E444" s="96"/>
      <c r="F444" s="93"/>
    </row>
    <row r="445" spans="1:6">
      <c r="A445" s="97"/>
      <c r="B445" s="98"/>
      <c r="C445" s="98"/>
      <c r="D445" s="98"/>
      <c r="E445" s="98"/>
      <c r="F445" s="98"/>
    </row>
    <row r="446" spans="1:6">
      <c r="A446" s="71" t="s">
        <v>629</v>
      </c>
      <c r="B446" s="92"/>
      <c r="C446" s="98"/>
      <c r="D446" s="71" t="s">
        <v>630</v>
      </c>
      <c r="E446" s="92"/>
      <c r="F446" s="98"/>
    </row>
    <row r="447" spans="1:6" ht="63.75">
      <c r="A447" s="20" t="s">
        <v>631</v>
      </c>
      <c r="B447" s="92"/>
      <c r="C447" s="98"/>
      <c r="D447" s="20" t="s">
        <v>632</v>
      </c>
      <c r="E447" s="92"/>
      <c r="F447" s="98"/>
    </row>
    <row r="448" spans="1:6">
      <c r="A448" s="72" t="s">
        <v>633</v>
      </c>
      <c r="B448" s="96"/>
      <c r="C448" s="98"/>
      <c r="D448" s="96" t="s">
        <v>634</v>
      </c>
      <c r="E448" s="96">
        <v>1</v>
      </c>
      <c r="F448" s="98"/>
    </row>
    <row r="449" spans="1:6">
      <c r="A449" s="72" t="s">
        <v>635</v>
      </c>
      <c r="B449" s="96"/>
      <c r="C449" s="98"/>
      <c r="D449" s="72" t="s">
        <v>636</v>
      </c>
      <c r="E449" s="96"/>
      <c r="F449" s="98"/>
    </row>
    <row r="450" spans="1:6">
      <c r="A450" s="72" t="s">
        <v>637</v>
      </c>
      <c r="B450" s="96"/>
      <c r="C450" s="98"/>
      <c r="D450" s="96"/>
      <c r="E450" s="96"/>
      <c r="F450" s="98"/>
    </row>
    <row r="451" spans="1:6">
      <c r="A451" s="72" t="s">
        <v>638</v>
      </c>
      <c r="B451" s="96"/>
      <c r="C451" s="98"/>
      <c r="D451" s="96"/>
      <c r="E451" s="96"/>
      <c r="F451" s="98"/>
    </row>
    <row r="452" spans="1:6">
      <c r="A452" s="96" t="s">
        <v>639</v>
      </c>
      <c r="B452" s="96">
        <v>5</v>
      </c>
      <c r="C452" s="98"/>
      <c r="E452" s="96"/>
      <c r="F452" s="98"/>
    </row>
    <row r="453" spans="1:6">
      <c r="A453" s="98"/>
      <c r="B453" s="98"/>
      <c r="C453" s="98"/>
      <c r="D453" s="98"/>
      <c r="E453" s="98"/>
      <c r="F453" s="98"/>
    </row>
    <row r="454" spans="1:6">
      <c r="A454" s="71" t="s">
        <v>640</v>
      </c>
      <c r="B454" s="92"/>
      <c r="C454" s="98"/>
      <c r="D454" s="71" t="s">
        <v>641</v>
      </c>
      <c r="E454" s="92"/>
      <c r="F454" s="98"/>
    </row>
    <row r="455" spans="1:6" ht="38.25">
      <c r="A455" s="20" t="s">
        <v>642</v>
      </c>
      <c r="B455" s="92"/>
      <c r="C455" s="98"/>
      <c r="D455" s="20" t="s">
        <v>643</v>
      </c>
      <c r="E455" s="92"/>
      <c r="F455" s="98"/>
    </row>
    <row r="456" spans="1:6">
      <c r="A456" s="96" t="s">
        <v>644</v>
      </c>
      <c r="B456" s="96"/>
      <c r="C456" s="98"/>
      <c r="D456" s="96" t="s">
        <v>634</v>
      </c>
      <c r="E456" s="96"/>
      <c r="F456" s="98"/>
    </row>
    <row r="457" spans="1:6">
      <c r="A457" s="218" t="s">
        <v>645</v>
      </c>
      <c r="B457" s="96">
        <v>2</v>
      </c>
      <c r="C457" s="98"/>
      <c r="D457" s="272" t="s">
        <v>646</v>
      </c>
      <c r="E457" s="96"/>
      <c r="F457" s="98"/>
    </row>
    <row r="458" spans="1:6">
      <c r="A458" s="96" t="s">
        <v>647</v>
      </c>
      <c r="B458" s="96"/>
      <c r="C458" s="98"/>
      <c r="D458" s="272" t="s">
        <v>648</v>
      </c>
      <c r="E458" s="96"/>
      <c r="F458" s="98"/>
    </row>
    <row r="459" spans="1:6">
      <c r="A459" s="218" t="s">
        <v>649</v>
      </c>
      <c r="B459" s="96"/>
      <c r="C459" s="98"/>
      <c r="D459" s="272" t="s">
        <v>650</v>
      </c>
      <c r="E459" s="96"/>
      <c r="F459" s="98"/>
    </row>
    <row r="460" spans="1:6">
      <c r="A460" s="96" t="s">
        <v>651</v>
      </c>
      <c r="B460" s="96"/>
      <c r="C460" s="98"/>
      <c r="D460" s="272" t="s">
        <v>652</v>
      </c>
      <c r="E460" s="99">
        <v>5</v>
      </c>
      <c r="F460" s="98"/>
    </row>
    <row r="461" spans="1:6">
      <c r="A461" s="98"/>
      <c r="B461" s="98"/>
      <c r="C461" s="98"/>
      <c r="D461" s="98"/>
      <c r="E461" s="98"/>
      <c r="F461" s="98"/>
    </row>
    <row r="462" spans="1:6">
      <c r="A462" s="71" t="s">
        <v>653</v>
      </c>
      <c r="B462" s="92"/>
      <c r="C462" s="98"/>
      <c r="D462" s="71" t="s">
        <v>654</v>
      </c>
      <c r="E462" s="92"/>
      <c r="F462" s="98"/>
    </row>
    <row r="463" spans="1:6" ht="51">
      <c r="A463" s="20" t="s">
        <v>655</v>
      </c>
      <c r="B463" s="92"/>
      <c r="C463" s="98"/>
      <c r="D463" s="20" t="s">
        <v>656</v>
      </c>
      <c r="E463" s="92"/>
      <c r="F463" s="98"/>
    </row>
    <row r="464" spans="1:6">
      <c r="A464" s="96" t="s">
        <v>657</v>
      </c>
      <c r="B464" s="96"/>
      <c r="C464" s="98"/>
      <c r="D464" s="96" t="s">
        <v>658</v>
      </c>
      <c r="E464" s="96">
        <v>1</v>
      </c>
      <c r="F464" s="98"/>
    </row>
    <row r="465" spans="1:6" ht="25.5">
      <c r="A465" s="273" t="s">
        <v>659</v>
      </c>
      <c r="B465" s="96"/>
      <c r="C465" s="98"/>
      <c r="D465" s="96" t="s">
        <v>660</v>
      </c>
      <c r="E465" s="96"/>
      <c r="F465" s="98"/>
    </row>
    <row r="466" spans="1:6" ht="25.5">
      <c r="A466" s="273" t="s">
        <v>661</v>
      </c>
      <c r="B466" s="96">
        <v>3</v>
      </c>
      <c r="C466" s="98"/>
      <c r="D466" s="273" t="s">
        <v>662</v>
      </c>
      <c r="E466" s="96"/>
      <c r="F466" s="98"/>
    </row>
    <row r="467" spans="1:6" ht="25.5">
      <c r="A467" s="220" t="s">
        <v>663</v>
      </c>
      <c r="B467" s="96"/>
      <c r="C467" s="98"/>
      <c r="D467" s="272" t="s">
        <v>664</v>
      </c>
      <c r="E467" s="96"/>
      <c r="F467" s="98"/>
    </row>
    <row r="468" spans="1:6" ht="25.5">
      <c r="A468" s="102" t="s">
        <v>665</v>
      </c>
      <c r="B468" s="96"/>
      <c r="C468" s="98"/>
      <c r="D468" s="272" t="s">
        <v>591</v>
      </c>
      <c r="E468" s="96"/>
      <c r="F468" s="98"/>
    </row>
    <row r="469" spans="1:6">
      <c r="A469" s="98"/>
      <c r="B469" s="98"/>
      <c r="C469" s="98"/>
      <c r="D469" s="98"/>
      <c r="E469" s="98"/>
      <c r="F469" s="98"/>
    </row>
    <row r="470" spans="1:6">
      <c r="A470" s="71" t="s">
        <v>666</v>
      </c>
      <c r="B470" s="92"/>
      <c r="C470" s="98"/>
      <c r="D470" s="322"/>
      <c r="E470" s="322"/>
      <c r="F470" s="322"/>
    </row>
    <row r="471" spans="1:6" ht="38.25">
      <c r="A471" s="20" t="s">
        <v>667</v>
      </c>
      <c r="B471" s="92"/>
      <c r="C471" s="98"/>
      <c r="D471" s="322"/>
      <c r="E471" s="322"/>
      <c r="F471" s="322"/>
    </row>
    <row r="472" spans="1:6">
      <c r="A472" s="96" t="s">
        <v>634</v>
      </c>
      <c r="B472" s="96">
        <v>1</v>
      </c>
      <c r="C472" s="98"/>
      <c r="D472" s="322"/>
      <c r="E472" s="322"/>
      <c r="F472" s="322"/>
    </row>
    <row r="473" spans="1:6">
      <c r="A473" s="96" t="s">
        <v>636</v>
      </c>
      <c r="B473" s="96"/>
      <c r="C473" s="98"/>
      <c r="D473" s="322"/>
      <c r="E473" s="322"/>
      <c r="F473" s="322"/>
    </row>
    <row r="474" spans="1:6">
      <c r="A474" s="98"/>
      <c r="B474" s="98"/>
      <c r="C474" s="98"/>
      <c r="D474" s="258"/>
      <c r="E474" s="258"/>
      <c r="F474" s="258"/>
    </row>
    <row r="475" spans="1:6">
      <c r="A475" s="71" t="s">
        <v>668</v>
      </c>
      <c r="B475" s="20"/>
      <c r="C475" s="98"/>
      <c r="D475" s="258"/>
      <c r="E475" s="258"/>
      <c r="F475" s="258"/>
    </row>
    <row r="476" spans="1:6" ht="25.5">
      <c r="A476" s="20" t="s">
        <v>669</v>
      </c>
      <c r="B476" s="20"/>
      <c r="C476" s="98"/>
      <c r="D476" s="258"/>
      <c r="E476" s="258"/>
      <c r="F476" s="258"/>
    </row>
    <row r="477" spans="1:6">
      <c r="A477" s="72" t="s">
        <v>670</v>
      </c>
      <c r="B477" s="96"/>
      <c r="C477" s="98"/>
      <c r="D477" s="258"/>
      <c r="E477" s="258"/>
      <c r="F477" s="258"/>
    </row>
    <row r="478" spans="1:6">
      <c r="A478" s="96" t="s">
        <v>671</v>
      </c>
      <c r="B478" s="96">
        <v>2</v>
      </c>
      <c r="C478" s="98"/>
      <c r="D478" s="258"/>
      <c r="E478" s="258"/>
      <c r="F478" s="258"/>
    </row>
    <row r="479" spans="1:6">
      <c r="A479" s="72" t="s">
        <v>672</v>
      </c>
      <c r="B479" s="96"/>
      <c r="C479" s="98"/>
      <c r="D479" s="258"/>
      <c r="E479" s="258"/>
      <c r="F479" s="258"/>
    </row>
    <row r="480" spans="1:6">
      <c r="A480" s="96" t="s">
        <v>673</v>
      </c>
      <c r="B480" s="96"/>
      <c r="C480" s="98"/>
      <c r="D480" s="258"/>
      <c r="E480" s="258"/>
      <c r="F480" s="258"/>
    </row>
    <row r="481" spans="1:6">
      <c r="A481" s="96" t="s">
        <v>674</v>
      </c>
      <c r="B481" s="96"/>
      <c r="C481" s="98"/>
      <c r="D481" s="258"/>
      <c r="E481" s="258"/>
      <c r="F481" s="258"/>
    </row>
    <row r="482" spans="1:6">
      <c r="A482" s="98"/>
      <c r="B482" s="98"/>
      <c r="C482" s="98"/>
      <c r="D482" s="258"/>
      <c r="E482" s="258"/>
      <c r="F482" s="258"/>
    </row>
    <row r="483" spans="1:6" ht="15" thickBot="1">
      <c r="A483" s="100" t="str">
        <f>Risikobereiche!A56</f>
        <v>C.2.2.2 Ausstellung der Bescheinigungen bezüglich der Patenten und Marken</v>
      </c>
      <c r="B483" s="89"/>
      <c r="C483" s="89"/>
      <c r="D483" s="89"/>
      <c r="E483" s="89"/>
      <c r="F483" s="89"/>
    </row>
    <row r="484" spans="1:6" ht="12.75" customHeight="1">
      <c r="A484" s="374" t="s">
        <v>695</v>
      </c>
      <c r="B484" s="378"/>
      <c r="C484" s="90"/>
      <c r="D484" s="375" t="s">
        <v>696</v>
      </c>
      <c r="E484" s="378"/>
      <c r="F484" s="90"/>
    </row>
    <row r="485" spans="1:6" ht="13.5" thickBot="1">
      <c r="A485" s="379"/>
      <c r="B485" s="380"/>
      <c r="C485" s="91"/>
      <c r="D485" s="380"/>
      <c r="E485" s="380"/>
      <c r="F485" s="91"/>
    </row>
    <row r="486" spans="1:6">
      <c r="A486" s="70" t="s">
        <v>615</v>
      </c>
      <c r="B486" s="92"/>
      <c r="C486" s="93"/>
      <c r="D486" s="71" t="s">
        <v>616</v>
      </c>
      <c r="E486" s="92"/>
      <c r="F486" s="93"/>
    </row>
    <row r="487" spans="1:6" ht="102">
      <c r="A487" s="18" t="s">
        <v>617</v>
      </c>
      <c r="B487" s="92"/>
      <c r="C487" s="93"/>
      <c r="D487" s="94" t="s">
        <v>618</v>
      </c>
      <c r="E487" s="92"/>
      <c r="F487" s="93"/>
    </row>
    <row r="488" spans="1:6">
      <c r="A488" s="95" t="s">
        <v>619</v>
      </c>
      <c r="B488" s="96">
        <v>1</v>
      </c>
      <c r="C488" s="93"/>
      <c r="D488" s="96" t="s">
        <v>620</v>
      </c>
      <c r="E488" s="96">
        <v>1</v>
      </c>
      <c r="F488" s="93"/>
    </row>
    <row r="489" spans="1:6" ht="25.5">
      <c r="A489" s="95" t="s">
        <v>621</v>
      </c>
      <c r="B489" s="96"/>
      <c r="C489" s="93"/>
      <c r="D489" s="96" t="s">
        <v>622</v>
      </c>
      <c r="E489" s="96"/>
      <c r="F489" s="93"/>
    </row>
    <row r="490" spans="1:6">
      <c r="A490" s="95" t="s">
        <v>623</v>
      </c>
      <c r="B490" s="96"/>
      <c r="C490" s="93"/>
      <c r="D490" s="96" t="s">
        <v>624</v>
      </c>
      <c r="E490" s="96"/>
      <c r="F490" s="93"/>
    </row>
    <row r="491" spans="1:6" ht="25.5">
      <c r="A491" s="95" t="s">
        <v>625</v>
      </c>
      <c r="B491" s="96"/>
      <c r="C491" s="93"/>
      <c r="D491" s="96" t="s">
        <v>626</v>
      </c>
      <c r="E491" s="96"/>
      <c r="F491" s="93"/>
    </row>
    <row r="492" spans="1:6">
      <c r="A492" s="95" t="s">
        <v>627</v>
      </c>
      <c r="B492" s="96"/>
      <c r="C492" s="93"/>
      <c r="D492" s="96" t="s">
        <v>628</v>
      </c>
      <c r="E492" s="96"/>
      <c r="F492" s="93"/>
    </row>
    <row r="493" spans="1:6">
      <c r="A493" s="97"/>
      <c r="B493" s="98"/>
      <c r="C493" s="98"/>
      <c r="D493" s="98"/>
      <c r="E493" s="98"/>
      <c r="F493" s="98"/>
    </row>
    <row r="494" spans="1:6">
      <c r="A494" s="71" t="s">
        <v>629</v>
      </c>
      <c r="B494" s="92"/>
      <c r="C494" s="98"/>
      <c r="D494" s="71" t="s">
        <v>630</v>
      </c>
      <c r="E494" s="92"/>
      <c r="F494" s="98"/>
    </row>
    <row r="495" spans="1:6" ht="63.75">
      <c r="A495" s="20" t="s">
        <v>631</v>
      </c>
      <c r="B495" s="92"/>
      <c r="C495" s="98"/>
      <c r="D495" s="20" t="s">
        <v>632</v>
      </c>
      <c r="E495" s="92"/>
      <c r="F495" s="98"/>
    </row>
    <row r="496" spans="1:6">
      <c r="A496" s="72" t="s">
        <v>633</v>
      </c>
      <c r="B496" s="96"/>
      <c r="C496" s="98"/>
      <c r="D496" s="96" t="s">
        <v>634</v>
      </c>
      <c r="E496" s="96">
        <v>1</v>
      </c>
      <c r="F496" s="98"/>
    </row>
    <row r="497" spans="1:6">
      <c r="A497" s="72" t="s">
        <v>635</v>
      </c>
      <c r="B497" s="96"/>
      <c r="C497" s="98"/>
      <c r="D497" s="72" t="s">
        <v>636</v>
      </c>
      <c r="E497" s="96"/>
      <c r="F497" s="98"/>
    </row>
    <row r="498" spans="1:6">
      <c r="A498" s="72" t="s">
        <v>637</v>
      </c>
      <c r="B498" s="96"/>
      <c r="C498" s="98"/>
      <c r="D498" s="96"/>
      <c r="E498" s="96"/>
      <c r="F498" s="98"/>
    </row>
    <row r="499" spans="1:6">
      <c r="A499" s="72" t="s">
        <v>638</v>
      </c>
      <c r="B499" s="96"/>
      <c r="C499" s="98"/>
      <c r="D499" s="96"/>
      <c r="E499" s="96"/>
      <c r="F499" s="98"/>
    </row>
    <row r="500" spans="1:6">
      <c r="A500" s="96" t="s">
        <v>639</v>
      </c>
      <c r="B500" s="96">
        <v>5</v>
      </c>
      <c r="C500" s="98"/>
      <c r="E500" s="96"/>
      <c r="F500" s="98"/>
    </row>
    <row r="501" spans="1:6">
      <c r="A501" s="98"/>
      <c r="B501" s="98"/>
      <c r="C501" s="98"/>
      <c r="D501" s="98"/>
      <c r="E501" s="98"/>
      <c r="F501" s="98"/>
    </row>
    <row r="502" spans="1:6">
      <c r="A502" s="71" t="s">
        <v>640</v>
      </c>
      <c r="B502" s="92"/>
      <c r="C502" s="98"/>
      <c r="D502" s="71" t="s">
        <v>641</v>
      </c>
      <c r="E502" s="92"/>
      <c r="F502" s="98"/>
    </row>
    <row r="503" spans="1:6" ht="38.25">
      <c r="A503" s="20" t="s">
        <v>642</v>
      </c>
      <c r="B503" s="92"/>
      <c r="C503" s="98"/>
      <c r="D503" s="20" t="s">
        <v>643</v>
      </c>
      <c r="E503" s="92"/>
      <c r="F503" s="98"/>
    </row>
    <row r="504" spans="1:6">
      <c r="A504" s="96" t="s">
        <v>644</v>
      </c>
      <c r="B504" s="96"/>
      <c r="C504" s="98"/>
      <c r="D504" s="96" t="s">
        <v>634</v>
      </c>
      <c r="E504" s="96"/>
      <c r="F504" s="98"/>
    </row>
    <row r="505" spans="1:6">
      <c r="A505" s="218" t="s">
        <v>645</v>
      </c>
      <c r="B505" s="96">
        <v>2</v>
      </c>
      <c r="C505" s="98"/>
      <c r="D505" s="272" t="s">
        <v>646</v>
      </c>
      <c r="E505" s="96"/>
      <c r="F505" s="98"/>
    </row>
    <row r="506" spans="1:6">
      <c r="A506" s="96" t="s">
        <v>647</v>
      </c>
      <c r="B506" s="96"/>
      <c r="C506" s="98"/>
      <c r="D506" s="272" t="s">
        <v>648</v>
      </c>
      <c r="E506" s="96"/>
      <c r="F506" s="98"/>
    </row>
    <row r="507" spans="1:6">
      <c r="A507" s="218" t="s">
        <v>649</v>
      </c>
      <c r="B507" s="96"/>
      <c r="C507" s="98"/>
      <c r="D507" s="272" t="s">
        <v>650</v>
      </c>
      <c r="E507" s="96"/>
      <c r="F507" s="98"/>
    </row>
    <row r="508" spans="1:6">
      <c r="A508" s="96" t="s">
        <v>651</v>
      </c>
      <c r="B508" s="96"/>
      <c r="C508" s="98"/>
      <c r="D508" s="272" t="s">
        <v>652</v>
      </c>
      <c r="E508" s="99">
        <v>5</v>
      </c>
      <c r="F508" s="98"/>
    </row>
    <row r="509" spans="1:6">
      <c r="A509" s="98"/>
      <c r="B509" s="98"/>
      <c r="C509" s="98"/>
      <c r="D509" s="98"/>
      <c r="E509" s="98"/>
      <c r="F509" s="98"/>
    </row>
    <row r="510" spans="1:6">
      <c r="A510" s="71" t="s">
        <v>653</v>
      </c>
      <c r="B510" s="92"/>
      <c r="C510" s="98"/>
      <c r="D510" s="71" t="s">
        <v>654</v>
      </c>
      <c r="E510" s="92"/>
      <c r="F510" s="98"/>
    </row>
    <row r="511" spans="1:6" ht="51">
      <c r="A511" s="20" t="s">
        <v>655</v>
      </c>
      <c r="B511" s="92"/>
      <c r="C511" s="98"/>
      <c r="D511" s="20" t="s">
        <v>656</v>
      </c>
      <c r="E511" s="92"/>
      <c r="F511" s="98"/>
    </row>
    <row r="512" spans="1:6">
      <c r="A512" s="96" t="s">
        <v>657</v>
      </c>
      <c r="B512" s="96"/>
      <c r="C512" s="98"/>
      <c r="D512" s="96" t="s">
        <v>658</v>
      </c>
      <c r="E512" s="96">
        <v>1</v>
      </c>
      <c r="F512" s="98"/>
    </row>
    <row r="513" spans="1:6" ht="25.5">
      <c r="A513" s="273" t="s">
        <v>659</v>
      </c>
      <c r="B513" s="96"/>
      <c r="C513" s="98"/>
      <c r="D513" s="96" t="s">
        <v>660</v>
      </c>
      <c r="E513" s="96"/>
      <c r="F513" s="98"/>
    </row>
    <row r="514" spans="1:6" ht="25.5">
      <c r="A514" s="273" t="s">
        <v>661</v>
      </c>
      <c r="B514" s="96">
        <v>3</v>
      </c>
      <c r="C514" s="98"/>
      <c r="D514" s="273" t="s">
        <v>662</v>
      </c>
      <c r="E514" s="96"/>
      <c r="F514" s="98"/>
    </row>
    <row r="515" spans="1:6" ht="25.5">
      <c r="A515" s="220" t="s">
        <v>663</v>
      </c>
      <c r="B515" s="96"/>
      <c r="C515" s="98"/>
      <c r="D515" s="272" t="s">
        <v>664</v>
      </c>
      <c r="E515" s="96"/>
      <c r="F515" s="98"/>
    </row>
    <row r="516" spans="1:6" ht="25.5">
      <c r="A516" s="102" t="s">
        <v>665</v>
      </c>
      <c r="B516" s="96"/>
      <c r="C516" s="98"/>
      <c r="D516" s="272" t="s">
        <v>591</v>
      </c>
      <c r="E516" s="96"/>
      <c r="F516" s="98"/>
    </row>
    <row r="517" spans="1:6">
      <c r="A517" s="98"/>
      <c r="B517" s="98"/>
      <c r="C517" s="98"/>
      <c r="D517" s="98"/>
      <c r="E517" s="98"/>
      <c r="F517" s="98"/>
    </row>
    <row r="518" spans="1:6">
      <c r="A518" s="71" t="s">
        <v>666</v>
      </c>
      <c r="B518" s="92"/>
      <c r="C518" s="98"/>
      <c r="D518" s="322"/>
      <c r="E518" s="322"/>
      <c r="F518" s="322"/>
    </row>
    <row r="519" spans="1:6" ht="38.25">
      <c r="A519" s="20" t="s">
        <v>667</v>
      </c>
      <c r="B519" s="92"/>
      <c r="C519" s="98"/>
      <c r="D519" s="322"/>
      <c r="E519" s="322"/>
      <c r="F519" s="322"/>
    </row>
    <row r="520" spans="1:6">
      <c r="A520" s="96" t="s">
        <v>634</v>
      </c>
      <c r="B520" s="96">
        <v>1</v>
      </c>
      <c r="C520" s="98"/>
      <c r="D520" s="322"/>
      <c r="E520" s="322"/>
      <c r="F520" s="322"/>
    </row>
    <row r="521" spans="1:6">
      <c r="A521" s="96" t="s">
        <v>636</v>
      </c>
      <c r="B521" s="96"/>
      <c r="C521" s="98"/>
      <c r="D521" s="322"/>
      <c r="E521" s="322"/>
      <c r="F521" s="322"/>
    </row>
    <row r="522" spans="1:6">
      <c r="A522" s="98"/>
      <c r="B522" s="98"/>
      <c r="C522" s="98"/>
      <c r="D522" s="258"/>
      <c r="E522" s="258"/>
      <c r="F522" s="258"/>
    </row>
    <row r="523" spans="1:6">
      <c r="A523" s="71" t="s">
        <v>668</v>
      </c>
      <c r="B523" s="20"/>
      <c r="C523" s="98"/>
      <c r="D523" s="258"/>
      <c r="E523" s="258"/>
      <c r="F523" s="258"/>
    </row>
    <row r="524" spans="1:6" ht="25.5">
      <c r="A524" s="20" t="s">
        <v>669</v>
      </c>
      <c r="B524" s="20"/>
      <c r="C524" s="98"/>
      <c r="D524" s="258"/>
      <c r="E524" s="258"/>
      <c r="F524" s="258"/>
    </row>
    <row r="525" spans="1:6">
      <c r="A525" s="72" t="s">
        <v>670</v>
      </c>
      <c r="B525" s="96"/>
      <c r="C525" s="98"/>
      <c r="D525" s="258"/>
      <c r="E525" s="258"/>
      <c r="F525" s="258"/>
    </row>
    <row r="526" spans="1:6">
      <c r="A526" s="96" t="s">
        <v>671</v>
      </c>
      <c r="B526" s="96">
        <v>2</v>
      </c>
      <c r="C526" s="98"/>
      <c r="D526" s="258"/>
      <c r="E526" s="258"/>
      <c r="F526" s="258"/>
    </row>
    <row r="527" spans="1:6">
      <c r="A527" s="72" t="s">
        <v>672</v>
      </c>
      <c r="B527" s="96"/>
      <c r="C527" s="98"/>
      <c r="D527" s="258"/>
      <c r="E527" s="258"/>
      <c r="F527" s="258"/>
    </row>
    <row r="528" spans="1:6">
      <c r="A528" s="96" t="s">
        <v>673</v>
      </c>
      <c r="B528" s="96"/>
      <c r="C528" s="98"/>
      <c r="D528" s="258"/>
      <c r="E528" s="258"/>
      <c r="F528" s="258"/>
    </row>
    <row r="529" spans="1:6">
      <c r="A529" s="96" t="s">
        <v>674</v>
      </c>
      <c r="B529" s="96"/>
      <c r="C529" s="98"/>
      <c r="D529" s="258"/>
      <c r="E529" s="258"/>
      <c r="F529" s="258"/>
    </row>
    <row r="530" spans="1:6">
      <c r="A530" s="98"/>
      <c r="B530" s="98"/>
      <c r="C530" s="98"/>
      <c r="D530" s="258"/>
      <c r="E530" s="258"/>
      <c r="F530" s="258"/>
    </row>
    <row r="531" spans="1:6" ht="15" thickBot="1">
      <c r="A531" s="100" t="str">
        <f>Risikobereiche!A58</f>
        <v>C.2.5.1 Tätigkeit des Eichdienstes</v>
      </c>
      <c r="B531" s="89"/>
      <c r="C531" s="89"/>
      <c r="D531" s="89"/>
      <c r="E531" s="89"/>
      <c r="F531" s="89"/>
    </row>
    <row r="532" spans="1:6" ht="12.75" customHeight="1">
      <c r="A532" s="374" t="s">
        <v>695</v>
      </c>
      <c r="B532" s="378"/>
      <c r="C532" s="90"/>
      <c r="D532" s="375" t="s">
        <v>696</v>
      </c>
      <c r="E532" s="378"/>
      <c r="F532" s="90"/>
    </row>
    <row r="533" spans="1:6" ht="13.5" thickBot="1">
      <c r="A533" s="379"/>
      <c r="B533" s="380"/>
      <c r="C533" s="91"/>
      <c r="D533" s="380"/>
      <c r="E533" s="380"/>
      <c r="F533" s="91"/>
    </row>
    <row r="534" spans="1:6">
      <c r="A534" s="70" t="s">
        <v>615</v>
      </c>
      <c r="B534" s="92"/>
      <c r="C534" s="93"/>
      <c r="D534" s="71" t="s">
        <v>616</v>
      </c>
      <c r="E534" s="92"/>
      <c r="F534" s="93"/>
    </row>
    <row r="535" spans="1:6" ht="102">
      <c r="A535" s="18" t="s">
        <v>617</v>
      </c>
      <c r="B535" s="92"/>
      <c r="C535" s="93"/>
      <c r="D535" s="94" t="s">
        <v>618</v>
      </c>
      <c r="E535" s="92"/>
      <c r="F535" s="93"/>
    </row>
    <row r="536" spans="1:6">
      <c r="A536" s="95" t="s">
        <v>619</v>
      </c>
      <c r="B536" s="96">
        <v>1</v>
      </c>
      <c r="C536" s="93"/>
      <c r="D536" s="96" t="s">
        <v>620</v>
      </c>
      <c r="E536" s="96"/>
      <c r="F536" s="93"/>
    </row>
    <row r="537" spans="1:6" ht="25.5">
      <c r="A537" s="95" t="s">
        <v>621</v>
      </c>
      <c r="B537" s="96"/>
      <c r="C537" s="93"/>
      <c r="D537" s="96" t="s">
        <v>622</v>
      </c>
      <c r="E537" s="96"/>
      <c r="F537" s="93"/>
    </row>
    <row r="538" spans="1:6">
      <c r="A538" s="95" t="s">
        <v>623</v>
      </c>
      <c r="B538" s="96"/>
      <c r="C538" s="93"/>
      <c r="D538" s="96" t="s">
        <v>624</v>
      </c>
      <c r="E538" s="96">
        <v>3</v>
      </c>
      <c r="F538" s="93"/>
    </row>
    <row r="539" spans="1:6" ht="25.5">
      <c r="A539" s="95" t="s">
        <v>625</v>
      </c>
      <c r="B539" s="96"/>
      <c r="C539" s="93"/>
      <c r="D539" s="96" t="s">
        <v>626</v>
      </c>
      <c r="E539" s="96"/>
      <c r="F539" s="93"/>
    </row>
    <row r="540" spans="1:6">
      <c r="A540" s="95" t="s">
        <v>627</v>
      </c>
      <c r="B540" s="96"/>
      <c r="C540" s="93"/>
      <c r="D540" s="96" t="s">
        <v>628</v>
      </c>
      <c r="E540" s="96"/>
      <c r="F540" s="93"/>
    </row>
    <row r="541" spans="1:6">
      <c r="A541" s="97"/>
      <c r="B541" s="98"/>
      <c r="C541" s="98"/>
      <c r="D541" s="98"/>
      <c r="E541" s="98"/>
      <c r="F541" s="98"/>
    </row>
    <row r="542" spans="1:6">
      <c r="A542" s="71" t="s">
        <v>629</v>
      </c>
      <c r="B542" s="92"/>
      <c r="C542" s="98"/>
      <c r="D542" s="71" t="s">
        <v>630</v>
      </c>
      <c r="E542" s="92"/>
      <c r="F542" s="98"/>
    </row>
    <row r="543" spans="1:6" ht="63.75">
      <c r="A543" s="20" t="s">
        <v>631</v>
      </c>
      <c r="B543" s="92"/>
      <c r="C543" s="98"/>
      <c r="D543" s="20" t="s">
        <v>632</v>
      </c>
      <c r="E543" s="92"/>
      <c r="F543" s="98"/>
    </row>
    <row r="544" spans="1:6">
      <c r="A544" s="72" t="s">
        <v>633</v>
      </c>
      <c r="B544" s="96"/>
      <c r="C544" s="98"/>
      <c r="D544" s="96" t="s">
        <v>634</v>
      </c>
      <c r="E544" s="96">
        <v>1</v>
      </c>
      <c r="F544" s="98"/>
    </row>
    <row r="545" spans="1:6">
      <c r="A545" s="72" t="s">
        <v>635</v>
      </c>
      <c r="B545" s="96"/>
      <c r="C545" s="98"/>
      <c r="D545" s="72" t="s">
        <v>636</v>
      </c>
      <c r="E545" s="96"/>
      <c r="F545" s="98"/>
    </row>
    <row r="546" spans="1:6">
      <c r="A546" s="72" t="s">
        <v>637</v>
      </c>
      <c r="B546" s="96"/>
      <c r="C546" s="98"/>
      <c r="D546" s="96"/>
      <c r="E546" s="96"/>
      <c r="F546" s="98"/>
    </row>
    <row r="547" spans="1:6">
      <c r="A547" s="72" t="s">
        <v>638</v>
      </c>
      <c r="B547" s="96"/>
      <c r="C547" s="98"/>
      <c r="D547" s="96"/>
      <c r="E547" s="96"/>
      <c r="F547" s="98"/>
    </row>
    <row r="548" spans="1:6">
      <c r="A548" s="96" t="s">
        <v>639</v>
      </c>
      <c r="B548" s="96">
        <v>5</v>
      </c>
      <c r="C548" s="98"/>
      <c r="E548" s="96"/>
      <c r="F548" s="98"/>
    </row>
    <row r="549" spans="1:6">
      <c r="A549" s="98"/>
      <c r="B549" s="98"/>
      <c r="C549" s="98"/>
      <c r="D549" s="98"/>
      <c r="E549" s="98"/>
      <c r="F549" s="98"/>
    </row>
    <row r="550" spans="1:6">
      <c r="A550" s="71" t="s">
        <v>640</v>
      </c>
      <c r="B550" s="92"/>
      <c r="C550" s="98"/>
      <c r="D550" s="71" t="s">
        <v>641</v>
      </c>
      <c r="E550" s="92"/>
      <c r="F550" s="98"/>
    </row>
    <row r="551" spans="1:6" ht="38.25">
      <c r="A551" s="20" t="s">
        <v>642</v>
      </c>
      <c r="B551" s="92"/>
      <c r="C551" s="98"/>
      <c r="D551" s="20" t="s">
        <v>643</v>
      </c>
      <c r="E551" s="92"/>
      <c r="F551" s="98"/>
    </row>
    <row r="552" spans="1:6">
      <c r="A552" s="96" t="s">
        <v>644</v>
      </c>
      <c r="B552" s="96"/>
      <c r="C552" s="98"/>
      <c r="D552" s="96" t="s">
        <v>634</v>
      </c>
      <c r="E552" s="96"/>
      <c r="F552" s="98"/>
    </row>
    <row r="553" spans="1:6">
      <c r="A553" s="218" t="s">
        <v>645</v>
      </c>
      <c r="B553" s="96"/>
      <c r="C553" s="98"/>
      <c r="D553" s="272" t="s">
        <v>646</v>
      </c>
      <c r="E553" s="96"/>
      <c r="F553" s="98"/>
    </row>
    <row r="554" spans="1:6">
      <c r="A554" s="96" t="s">
        <v>647</v>
      </c>
      <c r="B554" s="96">
        <v>3</v>
      </c>
      <c r="C554" s="98"/>
      <c r="D554" s="272" t="s">
        <v>648</v>
      </c>
      <c r="E554" s="96"/>
      <c r="F554" s="98"/>
    </row>
    <row r="555" spans="1:6">
      <c r="A555" s="218" t="s">
        <v>649</v>
      </c>
      <c r="B555" s="96"/>
      <c r="C555" s="98"/>
      <c r="D555" s="272" t="s">
        <v>650</v>
      </c>
      <c r="E555" s="96"/>
      <c r="F555" s="98"/>
    </row>
    <row r="556" spans="1:6">
      <c r="A556" s="96" t="s">
        <v>651</v>
      </c>
      <c r="B556" s="96"/>
      <c r="C556" s="98"/>
      <c r="D556" s="272" t="s">
        <v>652</v>
      </c>
      <c r="E556" s="99">
        <v>5</v>
      </c>
      <c r="F556" s="98"/>
    </row>
    <row r="557" spans="1:6">
      <c r="A557" s="98"/>
      <c r="B557" s="98"/>
      <c r="C557" s="98"/>
      <c r="D557" s="98"/>
      <c r="E557" s="98"/>
      <c r="F557" s="98"/>
    </row>
    <row r="558" spans="1:6">
      <c r="A558" s="71" t="s">
        <v>653</v>
      </c>
      <c r="B558" s="92"/>
      <c r="C558" s="98"/>
      <c r="D558" s="71" t="s">
        <v>654</v>
      </c>
      <c r="E558" s="92"/>
      <c r="F558" s="98"/>
    </row>
    <row r="559" spans="1:6" ht="51">
      <c r="A559" s="20" t="s">
        <v>655</v>
      </c>
      <c r="B559" s="92"/>
      <c r="C559" s="98"/>
      <c r="D559" s="20" t="s">
        <v>656</v>
      </c>
      <c r="E559" s="92"/>
      <c r="F559" s="98"/>
    </row>
    <row r="560" spans="1:6">
      <c r="A560" s="96" t="s">
        <v>657</v>
      </c>
      <c r="B560" s="96"/>
      <c r="C560" s="98"/>
      <c r="D560" s="96" t="s">
        <v>658</v>
      </c>
      <c r="E560" s="96">
        <v>1</v>
      </c>
      <c r="F560" s="98"/>
    </row>
    <row r="561" spans="1:6" ht="25.5">
      <c r="A561" s="273" t="s">
        <v>659</v>
      </c>
      <c r="B561" s="96"/>
      <c r="C561" s="98"/>
      <c r="D561" s="96" t="s">
        <v>660</v>
      </c>
      <c r="E561" s="96"/>
      <c r="F561" s="98"/>
    </row>
    <row r="562" spans="1:6" ht="25.5">
      <c r="A562" s="273" t="s">
        <v>661</v>
      </c>
      <c r="B562" s="96">
        <v>3</v>
      </c>
      <c r="C562" s="98"/>
      <c r="D562" s="273" t="s">
        <v>662</v>
      </c>
      <c r="E562" s="96"/>
      <c r="F562" s="98"/>
    </row>
    <row r="563" spans="1:6" ht="25.5">
      <c r="A563" s="220" t="s">
        <v>663</v>
      </c>
      <c r="B563" s="96"/>
      <c r="C563" s="98"/>
      <c r="D563" s="272" t="s">
        <v>664</v>
      </c>
      <c r="E563" s="96"/>
      <c r="F563" s="98"/>
    </row>
    <row r="564" spans="1:6" ht="25.5">
      <c r="A564" s="102" t="s">
        <v>665</v>
      </c>
      <c r="B564" s="96"/>
      <c r="C564" s="98"/>
      <c r="D564" s="272" t="s">
        <v>591</v>
      </c>
      <c r="E564" s="96"/>
      <c r="F564" s="98"/>
    </row>
    <row r="565" spans="1:6">
      <c r="A565" s="98"/>
      <c r="B565" s="98"/>
      <c r="C565" s="98"/>
      <c r="D565" s="98"/>
      <c r="E565" s="98"/>
      <c r="F565" s="98"/>
    </row>
    <row r="566" spans="1:6">
      <c r="A566" s="71" t="s">
        <v>666</v>
      </c>
      <c r="B566" s="92"/>
      <c r="C566" s="98"/>
      <c r="D566" s="322"/>
      <c r="E566" s="322"/>
      <c r="F566" s="322"/>
    </row>
    <row r="567" spans="1:6" ht="38.25">
      <c r="A567" s="20" t="s">
        <v>667</v>
      </c>
      <c r="B567" s="92"/>
      <c r="C567" s="98"/>
      <c r="D567" s="322"/>
      <c r="E567" s="322"/>
      <c r="F567" s="322"/>
    </row>
    <row r="568" spans="1:6">
      <c r="A568" s="96" t="s">
        <v>634</v>
      </c>
      <c r="B568" s="96">
        <v>1</v>
      </c>
      <c r="C568" s="98"/>
      <c r="D568" s="322"/>
      <c r="E568" s="322"/>
      <c r="F568" s="322"/>
    </row>
    <row r="569" spans="1:6">
      <c r="A569" s="96" t="s">
        <v>636</v>
      </c>
      <c r="B569" s="96"/>
      <c r="C569" s="98"/>
      <c r="D569" s="322"/>
      <c r="E569" s="322"/>
      <c r="F569" s="322"/>
    </row>
    <row r="570" spans="1:6">
      <c r="A570" s="98"/>
      <c r="B570" s="98"/>
      <c r="C570" s="98"/>
      <c r="D570" s="258"/>
      <c r="E570" s="258"/>
      <c r="F570" s="258"/>
    </row>
    <row r="571" spans="1:6">
      <c r="A571" s="71" t="s">
        <v>668</v>
      </c>
      <c r="B571" s="20"/>
      <c r="C571" s="98"/>
      <c r="D571" s="258"/>
      <c r="E571" s="258"/>
      <c r="F571" s="258"/>
    </row>
    <row r="572" spans="1:6" ht="25.5">
      <c r="A572" s="20" t="s">
        <v>669</v>
      </c>
      <c r="B572" s="20"/>
      <c r="C572" s="98"/>
      <c r="D572" s="258"/>
      <c r="E572" s="258"/>
      <c r="F572" s="258"/>
    </row>
    <row r="573" spans="1:6">
      <c r="A573" s="72" t="s">
        <v>670</v>
      </c>
      <c r="B573" s="96"/>
      <c r="C573" s="98"/>
      <c r="D573" s="258"/>
      <c r="E573" s="258"/>
      <c r="F573" s="258"/>
    </row>
    <row r="574" spans="1:6">
      <c r="A574" s="96" t="s">
        <v>671</v>
      </c>
      <c r="B574" s="96">
        <v>2</v>
      </c>
      <c r="C574" s="98"/>
      <c r="D574" s="258"/>
      <c r="E574" s="258"/>
      <c r="F574" s="258"/>
    </row>
    <row r="575" spans="1:6">
      <c r="A575" s="72" t="s">
        <v>672</v>
      </c>
      <c r="B575" s="96"/>
      <c r="C575" s="98"/>
      <c r="D575" s="258"/>
      <c r="E575" s="258"/>
      <c r="F575" s="258"/>
    </row>
    <row r="576" spans="1:6">
      <c r="A576" s="96" t="s">
        <v>673</v>
      </c>
      <c r="B576" s="96"/>
      <c r="C576" s="98"/>
      <c r="D576" s="258"/>
      <c r="E576" s="258"/>
      <c r="F576" s="258"/>
    </row>
    <row r="577" spans="1:6">
      <c r="A577" s="96" t="s">
        <v>674</v>
      </c>
      <c r="B577" s="96"/>
      <c r="C577" s="98"/>
      <c r="D577" s="258"/>
      <c r="E577" s="258"/>
      <c r="F577" s="258"/>
    </row>
    <row r="578" spans="1:6">
      <c r="A578" s="98"/>
      <c r="B578" s="98"/>
      <c r="C578" s="98"/>
      <c r="D578" s="258"/>
      <c r="E578" s="258"/>
      <c r="F578" s="258"/>
    </row>
  </sheetData>
  <mergeCells count="36">
    <mergeCell ref="D181:F184"/>
    <mergeCell ref="A2:B3"/>
    <mergeCell ref="D2:E3"/>
    <mergeCell ref="D36:F39"/>
    <mergeCell ref="A50:B51"/>
    <mergeCell ref="D50:E51"/>
    <mergeCell ref="D84:F87"/>
    <mergeCell ref="A98:B99"/>
    <mergeCell ref="D98:E99"/>
    <mergeCell ref="D132:F135"/>
    <mergeCell ref="A147:B148"/>
    <mergeCell ref="D147:E148"/>
    <mergeCell ref="D373:F376"/>
    <mergeCell ref="A195:B196"/>
    <mergeCell ref="D195:E196"/>
    <mergeCell ref="D229:F232"/>
    <mergeCell ref="A243:B244"/>
    <mergeCell ref="D243:E244"/>
    <mergeCell ref="D277:F280"/>
    <mergeCell ref="A291:B292"/>
    <mergeCell ref="D291:E292"/>
    <mergeCell ref="D325:F328"/>
    <mergeCell ref="A339:B340"/>
    <mergeCell ref="D339:E340"/>
    <mergeCell ref="D566:F569"/>
    <mergeCell ref="A387:B388"/>
    <mergeCell ref="D387:E388"/>
    <mergeCell ref="D421:F424"/>
    <mergeCell ref="A436:B437"/>
    <mergeCell ref="D436:E437"/>
    <mergeCell ref="D470:F473"/>
    <mergeCell ref="A484:B485"/>
    <mergeCell ref="D484:E485"/>
    <mergeCell ref="D518:F521"/>
    <mergeCell ref="A532:B533"/>
    <mergeCell ref="D532:E533"/>
  </mergeCells>
  <pageMargins left="0.23622047244094491" right="0.23622047244094491" top="0.74803149606299213" bottom="0.74803149606299213" header="0.31496062992125984" footer="0.31496062992125984"/>
  <pageSetup paperSize="9" scale="66" fitToHeight="0" orientation="portrait" horizontalDpi="4294967292" verticalDpi="4294967292" r:id="rId1"/>
</worksheet>
</file>

<file path=xl/worksheets/sheet16.xml><?xml version="1.0" encoding="utf-8"?>
<worksheet xmlns="http://schemas.openxmlformats.org/spreadsheetml/2006/main" xmlns:r="http://schemas.openxmlformats.org/officeDocument/2006/relationships">
  <sheetPr>
    <pageSetUpPr fitToPage="1"/>
  </sheetPr>
  <dimension ref="A1:L96"/>
  <sheetViews>
    <sheetView zoomScaleNormal="100" workbookViewId="0">
      <selection activeCell="A50" sqref="A50:B51"/>
    </sheetView>
  </sheetViews>
  <sheetFormatPr defaultColWidth="11.42578125" defaultRowHeight="12.75"/>
  <cols>
    <col min="1" max="1" width="70.85546875" customWidth="1"/>
    <col min="2" max="2" width="2.7109375" bestFit="1" customWidth="1"/>
    <col min="3" max="3" width="2.140625" customWidth="1"/>
    <col min="4" max="4" width="71.42578125" customWidth="1"/>
    <col min="5" max="5" width="2.7109375" bestFit="1" customWidth="1"/>
    <col min="6" max="6" width="2.140625" customWidth="1"/>
    <col min="12" max="12" width="11.5703125" bestFit="1" customWidth="1"/>
  </cols>
  <sheetData>
    <row r="1" spans="1:6" ht="15" thickBot="1">
      <c r="A1" s="100" t="str">
        <f>Risikobereiche!A64</f>
        <v>D.01 Zuteilung von Beiträgen, Beihilfen und Subventionen</v>
      </c>
      <c r="B1" s="89"/>
      <c r="C1" s="89"/>
      <c r="D1" s="89"/>
      <c r="E1" s="89"/>
      <c r="F1" s="89"/>
    </row>
    <row r="2" spans="1:6" ht="12.75" customHeight="1">
      <c r="A2" s="374" t="s">
        <v>695</v>
      </c>
      <c r="B2" s="378"/>
      <c r="C2" s="90"/>
      <c r="D2" s="375" t="s">
        <v>696</v>
      </c>
      <c r="E2" s="378"/>
      <c r="F2" s="90"/>
    </row>
    <row r="3" spans="1:6" ht="25.5" customHeight="1" thickBot="1">
      <c r="A3" s="379"/>
      <c r="B3" s="380"/>
      <c r="C3" s="91"/>
      <c r="D3" s="380"/>
      <c r="E3" s="380"/>
      <c r="F3" s="91"/>
    </row>
    <row r="4" spans="1:6">
      <c r="A4" s="70" t="s">
        <v>615</v>
      </c>
      <c r="B4" s="92"/>
      <c r="C4" s="93"/>
      <c r="D4" s="71" t="s">
        <v>616</v>
      </c>
      <c r="E4" s="92"/>
      <c r="F4" s="93"/>
    </row>
    <row r="5" spans="1:6" ht="89.25">
      <c r="A5" s="18" t="s">
        <v>617</v>
      </c>
      <c r="B5" s="92"/>
      <c r="C5" s="93"/>
      <c r="D5" s="94" t="s">
        <v>618</v>
      </c>
      <c r="E5" s="92"/>
      <c r="F5" s="93"/>
    </row>
    <row r="6" spans="1:6">
      <c r="A6" s="95" t="s">
        <v>619</v>
      </c>
      <c r="B6" s="96"/>
      <c r="C6" s="93"/>
      <c r="D6" s="96" t="s">
        <v>620</v>
      </c>
      <c r="E6" s="96">
        <v>1</v>
      </c>
      <c r="F6" s="93"/>
    </row>
    <row r="7" spans="1:6" ht="25.5">
      <c r="A7" s="95" t="s">
        <v>621</v>
      </c>
      <c r="B7" s="96">
        <v>2</v>
      </c>
      <c r="C7" s="93"/>
      <c r="D7" s="96" t="s">
        <v>622</v>
      </c>
      <c r="E7" s="96"/>
      <c r="F7" s="93"/>
    </row>
    <row r="8" spans="1:6">
      <c r="A8" s="95" t="s">
        <v>623</v>
      </c>
      <c r="B8" s="96"/>
      <c r="C8" s="93"/>
      <c r="D8" s="96" t="s">
        <v>624</v>
      </c>
      <c r="E8" s="96"/>
      <c r="F8" s="93"/>
    </row>
    <row r="9" spans="1:6" ht="25.5">
      <c r="A9" s="95" t="s">
        <v>625</v>
      </c>
      <c r="B9" s="96"/>
      <c r="C9" s="93"/>
      <c r="D9" s="96" t="s">
        <v>626</v>
      </c>
      <c r="E9" s="96"/>
      <c r="F9" s="93"/>
    </row>
    <row r="10" spans="1:6">
      <c r="A10" s="95" t="s">
        <v>627</v>
      </c>
      <c r="B10" s="96"/>
      <c r="C10" s="93"/>
      <c r="D10" s="96" t="s">
        <v>628</v>
      </c>
      <c r="E10" s="96"/>
      <c r="F10" s="93"/>
    </row>
    <row r="11" spans="1:6">
      <c r="A11" s="97"/>
      <c r="B11" s="98"/>
      <c r="C11" s="98"/>
      <c r="D11" s="98"/>
      <c r="E11" s="98"/>
      <c r="F11" s="98"/>
    </row>
    <row r="12" spans="1:6">
      <c r="A12" s="71" t="s">
        <v>629</v>
      </c>
      <c r="B12" s="92"/>
      <c r="C12" s="98"/>
      <c r="D12" s="71" t="s">
        <v>630</v>
      </c>
      <c r="E12" s="92"/>
      <c r="F12" s="98"/>
    </row>
    <row r="13" spans="1:6" ht="63.75">
      <c r="A13" s="20" t="s">
        <v>631</v>
      </c>
      <c r="B13" s="92"/>
      <c r="C13" s="98"/>
      <c r="D13" s="20" t="s">
        <v>632</v>
      </c>
      <c r="E13" s="92"/>
      <c r="F13" s="98"/>
    </row>
    <row r="14" spans="1:6">
      <c r="A14" s="72" t="s">
        <v>633</v>
      </c>
      <c r="B14" s="96"/>
      <c r="C14" s="98"/>
      <c r="D14" s="96" t="s">
        <v>634</v>
      </c>
      <c r="E14" s="96">
        <v>1</v>
      </c>
      <c r="F14" s="98"/>
    </row>
    <row r="15" spans="1:6">
      <c r="A15" s="72" t="s">
        <v>635</v>
      </c>
      <c r="B15" s="96"/>
      <c r="C15" s="98"/>
      <c r="D15" s="72" t="s">
        <v>636</v>
      </c>
      <c r="E15" s="96"/>
      <c r="F15" s="98"/>
    </row>
    <row r="16" spans="1:6">
      <c r="A16" s="72" t="s">
        <v>637</v>
      </c>
      <c r="B16" s="96"/>
      <c r="C16" s="98"/>
      <c r="D16" s="96"/>
      <c r="E16" s="96"/>
      <c r="F16" s="98"/>
    </row>
    <row r="17" spans="1:12">
      <c r="A17" s="72" t="s">
        <v>638</v>
      </c>
      <c r="B17" s="96"/>
      <c r="C17" s="98"/>
      <c r="D17" s="96"/>
      <c r="E17" s="96"/>
      <c r="F17" s="98"/>
    </row>
    <row r="18" spans="1:12">
      <c r="A18" s="96" t="s">
        <v>639</v>
      </c>
      <c r="B18" s="96">
        <v>5</v>
      </c>
      <c r="C18" s="98"/>
      <c r="E18" s="96"/>
      <c r="F18" s="98"/>
    </row>
    <row r="19" spans="1:12">
      <c r="A19" s="98"/>
      <c r="B19" s="98"/>
      <c r="C19" s="98"/>
      <c r="D19" s="98"/>
      <c r="E19" s="98"/>
      <c r="F19" s="98"/>
    </row>
    <row r="20" spans="1:12">
      <c r="A20" s="71" t="s">
        <v>640</v>
      </c>
      <c r="B20" s="92"/>
      <c r="C20" s="98"/>
      <c r="D20" s="71" t="s">
        <v>641</v>
      </c>
      <c r="E20" s="92"/>
      <c r="F20" s="98"/>
    </row>
    <row r="21" spans="1:12" ht="38.25">
      <c r="A21" s="20" t="s">
        <v>642</v>
      </c>
      <c r="B21" s="92"/>
      <c r="C21" s="98"/>
      <c r="D21" s="20" t="s">
        <v>643</v>
      </c>
      <c r="E21" s="92"/>
      <c r="F21" s="98"/>
      <c r="L21" t="e">
        <f>D_nuova!#REF!</f>
        <v>#REF!</v>
      </c>
    </row>
    <row r="22" spans="1:12">
      <c r="A22" s="96" t="s">
        <v>644</v>
      </c>
      <c r="B22" s="96">
        <v>1</v>
      </c>
      <c r="C22" s="98"/>
      <c r="D22" s="96" t="s">
        <v>634</v>
      </c>
      <c r="E22" s="96">
        <v>1</v>
      </c>
      <c r="F22" s="98"/>
    </row>
    <row r="23" spans="1:12">
      <c r="A23" s="218" t="s">
        <v>645</v>
      </c>
      <c r="B23" s="96"/>
      <c r="C23" s="98"/>
      <c r="D23" s="272" t="s">
        <v>646</v>
      </c>
      <c r="E23" s="96"/>
      <c r="F23" s="98"/>
    </row>
    <row r="24" spans="1:12">
      <c r="A24" s="96" t="s">
        <v>647</v>
      </c>
      <c r="B24" s="96"/>
      <c r="C24" s="98"/>
      <c r="D24" s="272" t="s">
        <v>648</v>
      </c>
      <c r="E24" s="96"/>
      <c r="F24" s="98"/>
    </row>
    <row r="25" spans="1:12">
      <c r="A25" s="218" t="s">
        <v>649</v>
      </c>
      <c r="B25" s="96"/>
      <c r="C25" s="98"/>
      <c r="D25" s="272" t="s">
        <v>650</v>
      </c>
      <c r="E25" s="96"/>
      <c r="F25" s="98"/>
    </row>
    <row r="26" spans="1:12">
      <c r="A26" s="96" t="s">
        <v>651</v>
      </c>
      <c r="B26" s="96"/>
      <c r="C26" s="98"/>
      <c r="D26" s="272" t="s">
        <v>652</v>
      </c>
      <c r="E26" s="99"/>
      <c r="F26" s="98"/>
    </row>
    <row r="27" spans="1:12">
      <c r="A27" s="98"/>
      <c r="B27" s="98"/>
      <c r="C27" s="98"/>
      <c r="D27" s="98"/>
      <c r="E27" s="98"/>
      <c r="F27" s="98"/>
    </row>
    <row r="28" spans="1:12">
      <c r="A28" s="71" t="s">
        <v>653</v>
      </c>
      <c r="B28" s="92"/>
      <c r="C28" s="98"/>
      <c r="D28" s="71" t="s">
        <v>654</v>
      </c>
      <c r="E28" s="92"/>
      <c r="F28" s="98"/>
    </row>
    <row r="29" spans="1:12" ht="51">
      <c r="A29" s="20" t="s">
        <v>655</v>
      </c>
      <c r="B29" s="92"/>
      <c r="C29" s="98"/>
      <c r="D29" s="20" t="s">
        <v>656</v>
      </c>
      <c r="E29" s="92"/>
      <c r="F29" s="98"/>
    </row>
    <row r="30" spans="1:12">
      <c r="A30" s="96" t="s">
        <v>657</v>
      </c>
      <c r="B30" s="96"/>
      <c r="C30" s="98"/>
      <c r="D30" s="96" t="s">
        <v>658</v>
      </c>
      <c r="E30" s="96"/>
      <c r="F30" s="98"/>
    </row>
    <row r="31" spans="1:12" ht="25.5">
      <c r="A31" s="273" t="s">
        <v>659</v>
      </c>
      <c r="B31" s="96"/>
      <c r="C31" s="98"/>
      <c r="D31" s="96" t="s">
        <v>660</v>
      </c>
      <c r="E31" s="96"/>
      <c r="F31" s="98"/>
    </row>
    <row r="32" spans="1:12" ht="25.5">
      <c r="A32" s="273" t="s">
        <v>661</v>
      </c>
      <c r="B32" s="96">
        <v>3</v>
      </c>
      <c r="C32" s="98"/>
      <c r="D32" s="273" t="s">
        <v>662</v>
      </c>
      <c r="E32" s="96"/>
      <c r="F32" s="98"/>
    </row>
    <row r="33" spans="1:6" ht="25.5">
      <c r="A33" s="220" t="s">
        <v>663</v>
      </c>
      <c r="B33" s="96"/>
      <c r="C33" s="98"/>
      <c r="D33" s="272" t="s">
        <v>664</v>
      </c>
      <c r="E33" s="96">
        <v>4</v>
      </c>
      <c r="F33" s="98"/>
    </row>
    <row r="34" spans="1:6" ht="25.5">
      <c r="A34" s="102" t="s">
        <v>665</v>
      </c>
      <c r="B34" s="96"/>
      <c r="C34" s="98"/>
      <c r="D34" s="272" t="s">
        <v>591</v>
      </c>
      <c r="E34" s="96"/>
      <c r="F34" s="98"/>
    </row>
    <row r="35" spans="1:6">
      <c r="A35" s="98"/>
      <c r="B35" s="98"/>
      <c r="C35" s="98"/>
      <c r="D35" s="98"/>
      <c r="E35" s="98"/>
      <c r="F35" s="98"/>
    </row>
    <row r="36" spans="1:6">
      <c r="A36" s="71" t="s">
        <v>666</v>
      </c>
      <c r="B36" s="92"/>
      <c r="C36" s="98"/>
      <c r="D36" s="322"/>
      <c r="E36" s="322"/>
      <c r="F36" s="322"/>
    </row>
    <row r="37" spans="1:6" ht="38.25">
      <c r="A37" s="20" t="s">
        <v>667</v>
      </c>
      <c r="B37" s="92"/>
      <c r="C37" s="98"/>
      <c r="D37" s="322"/>
      <c r="E37" s="322"/>
      <c r="F37" s="322"/>
    </row>
    <row r="38" spans="1:6">
      <c r="A38" s="96" t="s">
        <v>634</v>
      </c>
      <c r="B38" s="96">
        <v>1</v>
      </c>
      <c r="C38" s="98"/>
      <c r="D38" s="322"/>
      <c r="E38" s="322"/>
      <c r="F38" s="322"/>
    </row>
    <row r="39" spans="1:6" ht="12.75" customHeight="1">
      <c r="A39" s="96" t="s">
        <v>636</v>
      </c>
      <c r="B39" s="96"/>
      <c r="C39" s="98"/>
      <c r="D39" s="322"/>
      <c r="E39" s="322"/>
      <c r="F39" s="322"/>
    </row>
    <row r="40" spans="1:6">
      <c r="A40" s="98"/>
      <c r="B40" s="98"/>
      <c r="C40" s="98"/>
      <c r="D40" s="258"/>
      <c r="E40" s="258"/>
      <c r="F40" s="258"/>
    </row>
    <row r="41" spans="1:6">
      <c r="A41" s="71" t="s">
        <v>668</v>
      </c>
      <c r="B41" s="20"/>
      <c r="C41" s="98"/>
      <c r="D41" s="258"/>
      <c r="E41" s="258"/>
      <c r="F41" s="258"/>
    </row>
    <row r="42" spans="1:6" ht="25.5">
      <c r="A42" s="20" t="s">
        <v>669</v>
      </c>
      <c r="B42" s="20"/>
      <c r="C42" s="98"/>
      <c r="D42" s="258"/>
      <c r="E42" s="258"/>
      <c r="F42" s="258"/>
    </row>
    <row r="43" spans="1:6">
      <c r="A43" s="72" t="s">
        <v>670</v>
      </c>
      <c r="B43" s="96"/>
      <c r="C43" s="98"/>
      <c r="D43" s="258"/>
      <c r="E43" s="258"/>
      <c r="F43" s="258"/>
    </row>
    <row r="44" spans="1:6">
      <c r="A44" s="96" t="s">
        <v>671</v>
      </c>
      <c r="B44" s="96">
        <v>2</v>
      </c>
      <c r="C44" s="98"/>
      <c r="D44" s="258"/>
      <c r="E44" s="258"/>
      <c r="F44" s="258"/>
    </row>
    <row r="45" spans="1:6">
      <c r="A45" s="72" t="s">
        <v>672</v>
      </c>
      <c r="B45" s="96"/>
      <c r="C45" s="98"/>
      <c r="D45" s="258"/>
      <c r="E45" s="258"/>
      <c r="F45" s="258"/>
    </row>
    <row r="46" spans="1:6">
      <c r="A46" s="96" t="s">
        <v>673</v>
      </c>
      <c r="B46" s="96"/>
      <c r="C46" s="98"/>
      <c r="D46" s="258"/>
      <c r="E46" s="258"/>
      <c r="F46" s="258"/>
    </row>
    <row r="47" spans="1:6">
      <c r="A47" s="96" t="s">
        <v>674</v>
      </c>
      <c r="B47" s="96"/>
      <c r="C47" s="98"/>
      <c r="D47" s="258"/>
      <c r="E47" s="258"/>
      <c r="F47" s="258"/>
    </row>
    <row r="48" spans="1:6">
      <c r="A48" s="98"/>
      <c r="B48" s="98"/>
      <c r="C48" s="98"/>
      <c r="D48" s="258"/>
      <c r="E48" s="258"/>
      <c r="F48" s="258"/>
    </row>
    <row r="49" spans="1:6" ht="32.25" customHeight="1" thickBot="1">
      <c r="A49" s="381" t="str">
        <f>Risikobereiche!A65</f>
        <v xml:space="preserve">D.02 Zuteilung von Beiträgen aufgrund von spezifischen Vereinbarungen bzw. Konventionen welche mit anderen Körperschaften, Ämter und Gesellschaften abgeschlossen werden, welche vorwiegend mit öffentlichen Mitteln finanziert werden </v>
      </c>
      <c r="B49" s="381"/>
      <c r="C49" s="381"/>
      <c r="D49" s="381"/>
      <c r="E49" s="381"/>
      <c r="F49" s="381"/>
    </row>
    <row r="50" spans="1:6" ht="12.75" customHeight="1">
      <c r="A50" s="374" t="s">
        <v>695</v>
      </c>
      <c r="B50" s="378"/>
      <c r="C50" s="90"/>
      <c r="D50" s="375" t="s">
        <v>696</v>
      </c>
      <c r="E50" s="378"/>
      <c r="F50" s="90"/>
    </row>
    <row r="51" spans="1:6" ht="13.5" thickBot="1">
      <c r="A51" s="379"/>
      <c r="B51" s="380"/>
      <c r="C51" s="91"/>
      <c r="D51" s="380"/>
      <c r="E51" s="380"/>
      <c r="F51" s="91"/>
    </row>
    <row r="52" spans="1:6">
      <c r="A52" s="70" t="s">
        <v>615</v>
      </c>
      <c r="B52" s="92"/>
      <c r="C52" s="93"/>
      <c r="D52" s="71" t="s">
        <v>616</v>
      </c>
      <c r="E52" s="92"/>
      <c r="F52" s="93"/>
    </row>
    <row r="53" spans="1:6" ht="89.25">
      <c r="A53" s="18" t="s">
        <v>617</v>
      </c>
      <c r="B53" s="92"/>
      <c r="C53" s="93"/>
      <c r="D53" s="94" t="s">
        <v>618</v>
      </c>
      <c r="E53" s="92"/>
      <c r="F53" s="93"/>
    </row>
    <row r="54" spans="1:6">
      <c r="A54" s="95" t="s">
        <v>619</v>
      </c>
      <c r="B54" s="96"/>
      <c r="C54" s="93"/>
      <c r="D54" s="96" t="s">
        <v>620</v>
      </c>
      <c r="E54" s="96">
        <v>1</v>
      </c>
      <c r="F54" s="93"/>
    </row>
    <row r="55" spans="1:6" ht="25.5">
      <c r="A55" s="95" t="s">
        <v>621</v>
      </c>
      <c r="B55" s="96">
        <v>2</v>
      </c>
      <c r="C55" s="93"/>
      <c r="D55" s="96" t="s">
        <v>622</v>
      </c>
      <c r="E55" s="96"/>
      <c r="F55" s="93"/>
    </row>
    <row r="56" spans="1:6">
      <c r="A56" s="95" t="s">
        <v>623</v>
      </c>
      <c r="B56" s="96"/>
      <c r="C56" s="93"/>
      <c r="D56" s="96" t="s">
        <v>624</v>
      </c>
      <c r="E56" s="96"/>
      <c r="F56" s="93"/>
    </row>
    <row r="57" spans="1:6" ht="25.5">
      <c r="A57" s="95" t="s">
        <v>625</v>
      </c>
      <c r="B57" s="96"/>
      <c r="C57" s="93"/>
      <c r="D57" s="96" t="s">
        <v>626</v>
      </c>
      <c r="E57" s="96"/>
      <c r="F57" s="93"/>
    </row>
    <row r="58" spans="1:6">
      <c r="A58" s="95" t="s">
        <v>627</v>
      </c>
      <c r="B58" s="96"/>
      <c r="C58" s="93"/>
      <c r="D58" s="96" t="s">
        <v>628</v>
      </c>
      <c r="E58" s="96"/>
      <c r="F58" s="93"/>
    </row>
    <row r="59" spans="1:6">
      <c r="A59" s="97"/>
      <c r="B59" s="98"/>
      <c r="C59" s="98"/>
      <c r="D59" s="98"/>
      <c r="E59" s="98"/>
      <c r="F59" s="98"/>
    </row>
    <row r="60" spans="1:6">
      <c r="A60" s="71" t="s">
        <v>629</v>
      </c>
      <c r="B60" s="92"/>
      <c r="C60" s="98"/>
      <c r="D60" s="71" t="s">
        <v>630</v>
      </c>
      <c r="E60" s="92"/>
      <c r="F60" s="98"/>
    </row>
    <row r="61" spans="1:6" ht="63.75">
      <c r="A61" s="20" t="s">
        <v>631</v>
      </c>
      <c r="B61" s="92"/>
      <c r="C61" s="98"/>
      <c r="D61" s="20" t="s">
        <v>632</v>
      </c>
      <c r="E61" s="92"/>
      <c r="F61" s="98"/>
    </row>
    <row r="62" spans="1:6">
      <c r="A62" s="72" t="s">
        <v>633</v>
      </c>
      <c r="B62" s="96"/>
      <c r="C62" s="98"/>
      <c r="D62" s="96" t="s">
        <v>634</v>
      </c>
      <c r="E62" s="96">
        <v>1</v>
      </c>
      <c r="F62" s="98"/>
    </row>
    <row r="63" spans="1:6">
      <c r="A63" s="72" t="s">
        <v>635</v>
      </c>
      <c r="B63" s="96"/>
      <c r="C63" s="98"/>
      <c r="D63" s="72" t="s">
        <v>636</v>
      </c>
      <c r="E63" s="96"/>
      <c r="F63" s="98"/>
    </row>
    <row r="64" spans="1:6">
      <c r="A64" s="72" t="s">
        <v>637</v>
      </c>
      <c r="B64" s="96"/>
      <c r="C64" s="98"/>
      <c r="D64" s="96"/>
      <c r="E64" s="96"/>
      <c r="F64" s="98"/>
    </row>
    <row r="65" spans="1:6">
      <c r="A65" s="72" t="s">
        <v>638</v>
      </c>
      <c r="B65" s="96"/>
      <c r="C65" s="98"/>
      <c r="D65" s="96"/>
      <c r="E65" s="96"/>
      <c r="F65" s="98"/>
    </row>
    <row r="66" spans="1:6">
      <c r="A66" s="96" t="s">
        <v>639</v>
      </c>
      <c r="B66" s="96">
        <v>5</v>
      </c>
      <c r="C66" s="98"/>
      <c r="E66" s="96"/>
      <c r="F66" s="98"/>
    </row>
    <row r="67" spans="1:6">
      <c r="A67" s="98"/>
      <c r="B67" s="98"/>
      <c r="C67" s="98"/>
      <c r="D67" s="98"/>
      <c r="E67" s="98"/>
      <c r="F67" s="98"/>
    </row>
    <row r="68" spans="1:6">
      <c r="A68" s="71" t="s">
        <v>640</v>
      </c>
      <c r="B68" s="92"/>
      <c r="C68" s="98"/>
      <c r="D68" s="71" t="s">
        <v>641</v>
      </c>
      <c r="E68" s="92"/>
      <c r="F68" s="98"/>
    </row>
    <row r="69" spans="1:6" ht="38.25">
      <c r="A69" s="20" t="s">
        <v>642</v>
      </c>
      <c r="B69" s="92"/>
      <c r="C69" s="98"/>
      <c r="D69" s="20" t="s">
        <v>643</v>
      </c>
      <c r="E69" s="92"/>
      <c r="F69" s="98"/>
    </row>
    <row r="70" spans="1:6">
      <c r="A70" s="96" t="s">
        <v>644</v>
      </c>
      <c r="B70" s="96">
        <v>1</v>
      </c>
      <c r="C70" s="98"/>
      <c r="D70" s="96" t="s">
        <v>634</v>
      </c>
      <c r="E70" s="96">
        <v>1</v>
      </c>
      <c r="F70" s="98"/>
    </row>
    <row r="71" spans="1:6">
      <c r="A71" s="218" t="s">
        <v>645</v>
      </c>
      <c r="B71" s="96"/>
      <c r="C71" s="98"/>
      <c r="D71" s="272" t="s">
        <v>646</v>
      </c>
      <c r="E71" s="96"/>
      <c r="F71" s="98"/>
    </row>
    <row r="72" spans="1:6">
      <c r="A72" s="96" t="s">
        <v>647</v>
      </c>
      <c r="B72" s="96"/>
      <c r="C72" s="98"/>
      <c r="D72" s="272" t="s">
        <v>648</v>
      </c>
      <c r="E72" s="96"/>
      <c r="F72" s="98"/>
    </row>
    <row r="73" spans="1:6">
      <c r="A73" s="218" t="s">
        <v>649</v>
      </c>
      <c r="B73" s="96"/>
      <c r="C73" s="98"/>
      <c r="D73" s="272" t="s">
        <v>650</v>
      </c>
      <c r="E73" s="96"/>
      <c r="F73" s="98"/>
    </row>
    <row r="74" spans="1:6">
      <c r="A74" s="96" t="s">
        <v>651</v>
      </c>
      <c r="B74" s="96"/>
      <c r="C74" s="98"/>
      <c r="D74" s="272" t="s">
        <v>652</v>
      </c>
      <c r="E74" s="99"/>
      <c r="F74" s="98"/>
    </row>
    <row r="75" spans="1:6">
      <c r="A75" s="98"/>
      <c r="B75" s="98"/>
      <c r="C75" s="98"/>
      <c r="D75" s="98"/>
      <c r="E75" s="98"/>
      <c r="F75" s="98"/>
    </row>
    <row r="76" spans="1:6">
      <c r="A76" s="71" t="s">
        <v>653</v>
      </c>
      <c r="B76" s="92"/>
      <c r="C76" s="98"/>
      <c r="D76" s="71" t="s">
        <v>654</v>
      </c>
      <c r="E76" s="92"/>
      <c r="F76" s="98"/>
    </row>
    <row r="77" spans="1:6" ht="51">
      <c r="A77" s="20" t="s">
        <v>655</v>
      </c>
      <c r="B77" s="92"/>
      <c r="C77" s="98"/>
      <c r="D77" s="20" t="s">
        <v>656</v>
      </c>
      <c r="E77" s="92"/>
      <c r="F77" s="98"/>
    </row>
    <row r="78" spans="1:6">
      <c r="A78" s="96" t="s">
        <v>657</v>
      </c>
      <c r="B78" s="96"/>
      <c r="C78" s="98"/>
      <c r="D78" s="96" t="s">
        <v>658</v>
      </c>
      <c r="E78" s="96"/>
      <c r="F78" s="98"/>
    </row>
    <row r="79" spans="1:6" ht="25.5">
      <c r="A79" s="273" t="s">
        <v>659</v>
      </c>
      <c r="B79" s="96"/>
      <c r="C79" s="98"/>
      <c r="D79" s="96" t="s">
        <v>660</v>
      </c>
      <c r="E79" s="96"/>
      <c r="F79" s="98"/>
    </row>
    <row r="80" spans="1:6" ht="25.5">
      <c r="A80" s="273" t="s">
        <v>661</v>
      </c>
      <c r="B80" s="96">
        <v>3</v>
      </c>
      <c r="C80" s="98"/>
      <c r="D80" s="273" t="s">
        <v>662</v>
      </c>
      <c r="E80" s="96"/>
      <c r="F80" s="98"/>
    </row>
    <row r="81" spans="1:6" ht="25.5">
      <c r="A81" s="220" t="s">
        <v>663</v>
      </c>
      <c r="B81" s="96"/>
      <c r="C81" s="98"/>
      <c r="D81" s="272" t="s">
        <v>664</v>
      </c>
      <c r="E81" s="96">
        <v>4</v>
      </c>
      <c r="F81" s="98"/>
    </row>
    <row r="82" spans="1:6" ht="25.5">
      <c r="A82" s="102" t="s">
        <v>665</v>
      </c>
      <c r="B82" s="96"/>
      <c r="C82" s="98"/>
      <c r="D82" s="272" t="s">
        <v>591</v>
      </c>
      <c r="E82" s="96"/>
      <c r="F82" s="98"/>
    </row>
    <row r="83" spans="1:6">
      <c r="A83" s="98"/>
      <c r="B83" s="98"/>
      <c r="C83" s="98"/>
      <c r="D83" s="98"/>
      <c r="E83" s="98"/>
      <c r="F83" s="98"/>
    </row>
    <row r="84" spans="1:6">
      <c r="A84" s="71" t="s">
        <v>666</v>
      </c>
      <c r="B84" s="92"/>
      <c r="C84" s="98"/>
      <c r="D84" s="322"/>
      <c r="E84" s="322"/>
      <c r="F84" s="322"/>
    </row>
    <row r="85" spans="1:6" ht="38.25">
      <c r="A85" s="20" t="s">
        <v>667</v>
      </c>
      <c r="B85" s="92"/>
      <c r="C85" s="98"/>
      <c r="D85" s="322"/>
      <c r="E85" s="322"/>
      <c r="F85" s="322"/>
    </row>
    <row r="86" spans="1:6">
      <c r="A86" s="96" t="s">
        <v>634</v>
      </c>
      <c r="B86" s="96">
        <v>1</v>
      </c>
      <c r="C86" s="98"/>
      <c r="D86" s="322"/>
      <c r="E86" s="322"/>
      <c r="F86" s="322"/>
    </row>
    <row r="87" spans="1:6">
      <c r="A87" s="96" t="s">
        <v>636</v>
      </c>
      <c r="B87" s="96"/>
      <c r="C87" s="98"/>
      <c r="D87" s="322"/>
      <c r="E87" s="322"/>
      <c r="F87" s="322"/>
    </row>
    <row r="88" spans="1:6">
      <c r="A88" s="98"/>
      <c r="B88" s="98"/>
      <c r="C88" s="98"/>
      <c r="D88" s="258"/>
      <c r="E88" s="258"/>
      <c r="F88" s="258"/>
    </row>
    <row r="89" spans="1:6">
      <c r="A89" s="71" t="s">
        <v>668</v>
      </c>
      <c r="B89" s="20"/>
      <c r="C89" s="98"/>
      <c r="D89" s="258"/>
      <c r="E89" s="258"/>
      <c r="F89" s="258"/>
    </row>
    <row r="90" spans="1:6" ht="25.5">
      <c r="A90" s="20" t="s">
        <v>669</v>
      </c>
      <c r="B90" s="20"/>
      <c r="C90" s="98"/>
      <c r="D90" s="258"/>
      <c r="E90" s="258"/>
      <c r="F90" s="258"/>
    </row>
    <row r="91" spans="1:6">
      <c r="A91" s="72" t="s">
        <v>670</v>
      </c>
      <c r="B91" s="96"/>
      <c r="C91" s="98"/>
      <c r="D91" s="258"/>
      <c r="E91" s="258"/>
      <c r="F91" s="258"/>
    </row>
    <row r="92" spans="1:6">
      <c r="A92" s="96" t="s">
        <v>671</v>
      </c>
      <c r="B92" s="96">
        <v>2</v>
      </c>
      <c r="C92" s="98"/>
      <c r="D92" s="258"/>
      <c r="E92" s="258"/>
      <c r="F92" s="258"/>
    </row>
    <row r="93" spans="1:6">
      <c r="A93" s="72" t="s">
        <v>672</v>
      </c>
      <c r="B93" s="96"/>
      <c r="C93" s="98"/>
      <c r="D93" s="258"/>
      <c r="E93" s="258"/>
      <c r="F93" s="258"/>
    </row>
    <row r="94" spans="1:6">
      <c r="A94" s="96" t="s">
        <v>673</v>
      </c>
      <c r="B94" s="96"/>
      <c r="C94" s="98"/>
      <c r="D94" s="258"/>
      <c r="E94" s="258"/>
      <c r="F94" s="258"/>
    </row>
    <row r="95" spans="1:6">
      <c r="A95" s="96" t="s">
        <v>674</v>
      </c>
      <c r="B95" s="96"/>
      <c r="C95" s="98"/>
      <c r="D95" s="258"/>
      <c r="E95" s="258"/>
      <c r="F95" s="258"/>
    </row>
    <row r="96" spans="1:6">
      <c r="A96" s="98"/>
      <c r="B96" s="98"/>
      <c r="C96" s="98"/>
      <c r="D96" s="258"/>
      <c r="E96" s="258"/>
      <c r="F96" s="258"/>
    </row>
  </sheetData>
  <mergeCells count="7">
    <mergeCell ref="A2:B3"/>
    <mergeCell ref="D2:E3"/>
    <mergeCell ref="D84:F87"/>
    <mergeCell ref="A49:F49"/>
    <mergeCell ref="D36:F39"/>
    <mergeCell ref="A50:B51"/>
    <mergeCell ref="D50:E51"/>
  </mergeCells>
  <pageMargins left="0.23622047244094491" right="0.23622047244094491" top="0.74803149606299213" bottom="0.74803149606299213" header="0.31496062992125984" footer="0.31496062992125984"/>
  <pageSetup paperSize="9" scale="46" fitToHeight="0" orientation="portrait" r:id="rId1"/>
</worksheet>
</file>

<file path=xl/worksheets/sheet17.xml><?xml version="1.0" encoding="utf-8"?>
<worksheet xmlns="http://schemas.openxmlformats.org/spreadsheetml/2006/main" xmlns:r="http://schemas.openxmlformats.org/officeDocument/2006/relationships">
  <sheetPr enableFormatConditionsCalculation="0">
    <tabColor theme="1" tint="0.249977111117893"/>
  </sheetPr>
  <dimension ref="A1:AI26"/>
  <sheetViews>
    <sheetView workbookViewId="0">
      <pane xSplit="3" ySplit="2" topLeftCell="D3" activePane="bottomRight" state="frozen"/>
      <selection pane="topRight" activeCell="D1" sqref="D1"/>
      <selection pane="bottomLeft" activeCell="A3" sqref="A3"/>
      <selection pane="bottomRight" activeCell="E21" sqref="E21"/>
    </sheetView>
  </sheetViews>
  <sheetFormatPr defaultColWidth="10.85546875" defaultRowHeight="15.75" outlineLevelCol="1"/>
  <cols>
    <col min="1" max="1" width="3.42578125" style="142" bestFit="1" customWidth="1"/>
    <col min="2" max="2" width="64.7109375" style="143" customWidth="1"/>
    <col min="3" max="3" width="10.140625" style="144" customWidth="1"/>
    <col min="4" max="6" width="12.28515625" style="144" customWidth="1" outlineLevel="1"/>
    <col min="7" max="7" width="8.28515625" style="144" customWidth="1"/>
    <col min="8" max="8" width="13.28515625" style="144" customWidth="1" outlineLevel="1"/>
    <col min="9" max="16" width="12.28515625" style="144" customWidth="1" outlineLevel="1"/>
    <col min="17" max="17" width="14.7109375" style="144" customWidth="1" outlineLevel="1"/>
    <col min="18" max="19" width="12.28515625" style="144" customWidth="1" outlineLevel="1"/>
    <col min="20" max="20" width="15.85546875" style="144" customWidth="1" outlineLevel="1"/>
    <col min="21" max="21" width="8.42578125" style="144" customWidth="1"/>
    <col min="22" max="27" width="12.28515625" style="144" customWidth="1" outlineLevel="1"/>
    <col min="28" max="28" width="15.28515625" style="144" customWidth="1"/>
    <col min="29" max="34" width="12.28515625" style="144" customWidth="1" outlineLevel="1"/>
    <col min="35" max="35" width="17.28515625" style="144" customWidth="1"/>
    <col min="36" max="16384" width="10.85546875" style="144"/>
  </cols>
  <sheetData>
    <row r="1" spans="1:35" s="107" customFormat="1" ht="45" customHeight="1">
      <c r="A1" s="103"/>
      <c r="B1" s="104"/>
      <c r="C1" s="105" t="s">
        <v>80</v>
      </c>
      <c r="D1" s="382" t="s">
        <v>0</v>
      </c>
      <c r="E1" s="383"/>
      <c r="F1" s="383"/>
      <c r="G1" s="106" t="s">
        <v>81</v>
      </c>
      <c r="H1" s="383" t="s">
        <v>1</v>
      </c>
      <c r="I1" s="383"/>
      <c r="J1" s="383"/>
      <c r="K1" s="383"/>
      <c r="L1" s="383"/>
      <c r="M1" s="383"/>
      <c r="N1" s="383"/>
      <c r="O1" s="383"/>
      <c r="P1" s="383"/>
      <c r="Q1" s="383"/>
      <c r="R1" s="383"/>
      <c r="S1" s="383"/>
      <c r="T1" s="384"/>
      <c r="U1" s="106" t="s">
        <v>82</v>
      </c>
      <c r="V1" s="382" t="s">
        <v>16</v>
      </c>
      <c r="W1" s="383"/>
      <c r="X1" s="383"/>
      <c r="Y1" s="383"/>
      <c r="Z1" s="383"/>
      <c r="AA1" s="384"/>
      <c r="AB1" s="106" t="s">
        <v>83</v>
      </c>
      <c r="AC1" s="385" t="s">
        <v>17</v>
      </c>
      <c r="AD1" s="385"/>
      <c r="AE1" s="385"/>
      <c r="AF1" s="385"/>
      <c r="AG1" s="385"/>
      <c r="AH1" s="385"/>
      <c r="AI1" s="106" t="s">
        <v>84</v>
      </c>
    </row>
    <row r="2" spans="1:35" s="107" customFormat="1" ht="129" customHeight="1">
      <c r="A2" s="108"/>
      <c r="B2" s="109"/>
      <c r="C2" s="110" t="s">
        <v>85</v>
      </c>
      <c r="D2" s="111" t="s">
        <v>31</v>
      </c>
      <c r="E2" s="111" t="s">
        <v>32</v>
      </c>
      <c r="F2" s="112" t="s">
        <v>74</v>
      </c>
      <c r="G2" s="113" t="s">
        <v>86</v>
      </c>
      <c r="H2" s="114" t="s">
        <v>3</v>
      </c>
      <c r="I2" s="111" t="s">
        <v>4</v>
      </c>
      <c r="J2" s="111" t="s">
        <v>5</v>
      </c>
      <c r="K2" s="111" t="s">
        <v>6</v>
      </c>
      <c r="L2" s="111" t="s">
        <v>7</v>
      </c>
      <c r="M2" s="111" t="s">
        <v>8</v>
      </c>
      <c r="N2" s="111" t="s">
        <v>9</v>
      </c>
      <c r="O2" s="111" t="s">
        <v>10</v>
      </c>
      <c r="P2" s="111" t="s">
        <v>11</v>
      </c>
      <c r="Q2" s="111" t="s">
        <v>2</v>
      </c>
      <c r="R2" s="111" t="s">
        <v>12</v>
      </c>
      <c r="S2" s="111" t="s">
        <v>13</v>
      </c>
      <c r="T2" s="111" t="s">
        <v>18</v>
      </c>
      <c r="U2" s="113" t="s">
        <v>87</v>
      </c>
      <c r="V2" s="111" t="s">
        <v>19</v>
      </c>
      <c r="W2" s="111" t="s">
        <v>20</v>
      </c>
      <c r="X2" s="111" t="s">
        <v>21</v>
      </c>
      <c r="Y2" s="111" t="s">
        <v>22</v>
      </c>
      <c r="Z2" s="111" t="s">
        <v>23</v>
      </c>
      <c r="AA2" s="111" t="s">
        <v>24</v>
      </c>
      <c r="AB2" s="113" t="s">
        <v>88</v>
      </c>
      <c r="AC2" s="111" t="s">
        <v>25</v>
      </c>
      <c r="AD2" s="111" t="s">
        <v>26</v>
      </c>
      <c r="AE2" s="111" t="s">
        <v>27</v>
      </c>
      <c r="AF2" s="111" t="s">
        <v>28</v>
      </c>
      <c r="AG2" s="111" t="s">
        <v>29</v>
      </c>
      <c r="AH2" s="111" t="s">
        <v>30</v>
      </c>
      <c r="AI2" s="113" t="s">
        <v>89</v>
      </c>
    </row>
    <row r="3" spans="1:35" s="107" customFormat="1" ht="37.5">
      <c r="A3" s="115"/>
      <c r="B3" s="116" t="s">
        <v>90</v>
      </c>
      <c r="C3" s="117"/>
      <c r="D3" s="118"/>
      <c r="E3" s="118"/>
      <c r="F3" s="119"/>
      <c r="G3" s="120"/>
      <c r="H3" s="121"/>
      <c r="I3" s="118"/>
      <c r="J3" s="118"/>
      <c r="K3" s="118"/>
      <c r="L3" s="118"/>
      <c r="M3" s="118"/>
      <c r="N3" s="118"/>
      <c r="O3" s="118"/>
      <c r="P3" s="118"/>
      <c r="Q3" s="118"/>
      <c r="R3" s="118"/>
      <c r="S3" s="118"/>
      <c r="T3" s="118"/>
      <c r="U3" s="120"/>
      <c r="V3" s="118"/>
      <c r="W3" s="118"/>
      <c r="X3" s="118"/>
      <c r="Y3" s="118"/>
      <c r="Z3" s="118"/>
      <c r="AA3" s="118"/>
      <c r="AB3" s="120"/>
      <c r="AC3" s="118"/>
      <c r="AD3" s="118"/>
      <c r="AE3" s="118"/>
      <c r="AF3" s="118"/>
      <c r="AG3" s="118"/>
      <c r="AH3" s="118"/>
      <c r="AI3" s="120"/>
    </row>
    <row r="4" spans="1:35" s="107" customFormat="1">
      <c r="A4" s="122" t="s">
        <v>91</v>
      </c>
      <c r="B4" s="123" t="s">
        <v>92</v>
      </c>
      <c r="C4" s="124"/>
      <c r="D4" s="125" t="s">
        <v>93</v>
      </c>
      <c r="E4" s="125" t="s">
        <v>93</v>
      </c>
      <c r="F4" s="126" t="s">
        <v>93</v>
      </c>
      <c r="G4" s="127"/>
      <c r="H4" s="128"/>
      <c r="I4" s="129"/>
      <c r="J4" s="129"/>
      <c r="K4" s="129"/>
      <c r="L4" s="129"/>
      <c r="M4" s="129"/>
      <c r="N4" s="129"/>
      <c r="O4" s="129"/>
      <c r="P4" s="129"/>
      <c r="Q4" s="129"/>
      <c r="R4" s="129"/>
      <c r="S4" s="129"/>
      <c r="T4" s="129"/>
      <c r="U4" s="127"/>
      <c r="V4" s="129"/>
      <c r="W4" s="129"/>
      <c r="X4" s="129"/>
      <c r="Y4" s="129"/>
      <c r="Z4" s="129"/>
      <c r="AA4" s="129"/>
      <c r="AB4" s="127"/>
      <c r="AC4" s="129"/>
      <c r="AD4" s="129"/>
      <c r="AE4" s="129"/>
      <c r="AF4" s="129"/>
      <c r="AG4" s="129"/>
      <c r="AH4" s="129"/>
      <c r="AI4" s="127"/>
    </row>
    <row r="5" spans="1:35" s="107" customFormat="1">
      <c r="A5" s="122" t="s">
        <v>94</v>
      </c>
      <c r="B5" s="123" t="s">
        <v>95</v>
      </c>
      <c r="C5" s="130"/>
      <c r="D5" s="131"/>
      <c r="E5" s="131"/>
      <c r="F5" s="132"/>
      <c r="G5" s="133"/>
      <c r="H5" s="128"/>
      <c r="I5" s="129"/>
      <c r="J5" s="129"/>
      <c r="K5" s="129"/>
      <c r="L5" s="129"/>
      <c r="M5" s="129"/>
      <c r="N5" s="129"/>
      <c r="O5" s="129"/>
      <c r="P5" s="129"/>
      <c r="Q5" s="129"/>
      <c r="R5" s="129"/>
      <c r="S5" s="129"/>
      <c r="T5" s="129"/>
      <c r="U5" s="133"/>
      <c r="V5" s="129"/>
      <c r="W5" s="129"/>
      <c r="X5" s="129"/>
      <c r="Y5" s="129"/>
      <c r="Z5" s="129"/>
      <c r="AA5" s="129"/>
      <c r="AB5" s="133"/>
      <c r="AC5" s="129"/>
      <c r="AD5" s="129"/>
      <c r="AE5" s="129"/>
      <c r="AF5" s="129"/>
      <c r="AG5" s="129"/>
      <c r="AH5" s="129"/>
      <c r="AI5" s="133"/>
    </row>
    <row r="6" spans="1:35" s="107" customFormat="1">
      <c r="A6" s="122" t="s">
        <v>96</v>
      </c>
      <c r="B6" s="123" t="s">
        <v>97</v>
      </c>
      <c r="C6" s="130"/>
      <c r="D6" s="131"/>
      <c r="E6" s="131"/>
      <c r="F6" s="132"/>
      <c r="G6" s="133"/>
      <c r="H6" s="128"/>
      <c r="I6" s="129"/>
      <c r="J6" s="129"/>
      <c r="K6" s="129"/>
      <c r="L6" s="129"/>
      <c r="M6" s="129"/>
      <c r="N6" s="129"/>
      <c r="O6" s="129"/>
      <c r="P6" s="129"/>
      <c r="Q6" s="129"/>
      <c r="R6" s="129"/>
      <c r="S6" s="129"/>
      <c r="T6" s="129"/>
      <c r="U6" s="133"/>
      <c r="V6" s="129"/>
      <c r="W6" s="129"/>
      <c r="X6" s="129"/>
      <c r="Y6" s="129"/>
      <c r="Z6" s="129"/>
      <c r="AA6" s="129"/>
      <c r="AB6" s="133"/>
      <c r="AC6" s="129"/>
      <c r="AD6" s="129"/>
      <c r="AE6" s="129"/>
      <c r="AF6" s="129"/>
      <c r="AG6" s="129"/>
      <c r="AH6" s="129"/>
      <c r="AI6" s="133"/>
    </row>
    <row r="7" spans="1:35" s="107" customFormat="1">
      <c r="A7" s="122" t="s">
        <v>98</v>
      </c>
      <c r="B7" s="123" t="s">
        <v>99</v>
      </c>
      <c r="C7" s="130"/>
      <c r="D7" s="125" t="s">
        <v>93</v>
      </c>
      <c r="E7" s="131"/>
      <c r="F7" s="132"/>
      <c r="G7" s="133"/>
      <c r="H7" s="128"/>
      <c r="I7" s="129"/>
      <c r="J7" s="129"/>
      <c r="K7" s="129"/>
      <c r="L7" s="129"/>
      <c r="M7" s="129"/>
      <c r="N7" s="129"/>
      <c r="O7" s="129"/>
      <c r="P7" s="129"/>
      <c r="Q7" s="129"/>
      <c r="R7" s="129"/>
      <c r="S7" s="129"/>
      <c r="T7" s="129"/>
      <c r="U7" s="133"/>
      <c r="V7" s="129"/>
      <c r="W7" s="129"/>
      <c r="X7" s="129"/>
      <c r="Y7" s="129"/>
      <c r="Z7" s="129"/>
      <c r="AA7" s="129"/>
      <c r="AB7" s="133"/>
      <c r="AC7" s="129"/>
      <c r="AD7" s="129"/>
      <c r="AE7" s="129"/>
      <c r="AF7" s="129"/>
      <c r="AG7" s="129"/>
      <c r="AH7" s="129"/>
      <c r="AI7" s="133"/>
    </row>
    <row r="8" spans="1:35" s="107" customFormat="1" ht="25.5">
      <c r="A8" s="122" t="s">
        <v>100</v>
      </c>
      <c r="B8" s="123" t="s">
        <v>101</v>
      </c>
      <c r="C8" s="130"/>
      <c r="D8" s="125" t="s">
        <v>93</v>
      </c>
      <c r="E8" s="125" t="s">
        <v>93</v>
      </c>
      <c r="F8" s="132"/>
      <c r="G8" s="133"/>
      <c r="H8" s="128"/>
      <c r="I8" s="129"/>
      <c r="J8" s="129"/>
      <c r="K8" s="129"/>
      <c r="L8" s="129"/>
      <c r="M8" s="129"/>
      <c r="N8" s="129"/>
      <c r="O8" s="129"/>
      <c r="P8" s="129"/>
      <c r="Q8" s="129"/>
      <c r="R8" s="129"/>
      <c r="S8" s="129"/>
      <c r="T8" s="129"/>
      <c r="U8" s="133"/>
      <c r="V8" s="129"/>
      <c r="W8" s="129"/>
      <c r="X8" s="129"/>
      <c r="Y8" s="129"/>
      <c r="Z8" s="129"/>
      <c r="AA8" s="129"/>
      <c r="AB8" s="133"/>
      <c r="AC8" s="129"/>
      <c r="AD8" s="129"/>
      <c r="AE8" s="129"/>
      <c r="AF8" s="129"/>
      <c r="AG8" s="129"/>
      <c r="AH8" s="129"/>
      <c r="AI8" s="133"/>
    </row>
    <row r="9" spans="1:35" s="107" customFormat="1" ht="37.5">
      <c r="A9" s="115"/>
      <c r="B9" s="116" t="s">
        <v>102</v>
      </c>
      <c r="C9" s="117"/>
      <c r="D9" s="134"/>
      <c r="E9" s="134"/>
      <c r="F9" s="135"/>
      <c r="G9" s="120"/>
      <c r="H9" s="121"/>
      <c r="I9" s="118"/>
      <c r="J9" s="118"/>
      <c r="K9" s="118"/>
      <c r="L9" s="118"/>
      <c r="M9" s="118"/>
      <c r="N9" s="118"/>
      <c r="O9" s="118"/>
      <c r="P9" s="118"/>
      <c r="Q9" s="118"/>
      <c r="R9" s="118"/>
      <c r="S9" s="118"/>
      <c r="T9" s="118"/>
      <c r="U9" s="120"/>
      <c r="V9" s="118"/>
      <c r="W9" s="118"/>
      <c r="X9" s="118"/>
      <c r="Y9" s="118"/>
      <c r="Z9" s="118"/>
      <c r="AA9" s="118"/>
      <c r="AB9" s="120"/>
      <c r="AC9" s="118"/>
      <c r="AD9" s="118"/>
      <c r="AE9" s="118"/>
      <c r="AF9" s="118"/>
      <c r="AG9" s="118"/>
      <c r="AH9" s="118"/>
      <c r="AI9" s="120"/>
    </row>
    <row r="10" spans="1:35" s="107" customFormat="1">
      <c r="A10" s="122" t="s">
        <v>103</v>
      </c>
      <c r="B10" s="123" t="s">
        <v>104</v>
      </c>
      <c r="C10" s="130"/>
      <c r="D10" s="131"/>
      <c r="E10" s="131"/>
      <c r="F10" s="132"/>
      <c r="G10" s="133"/>
      <c r="H10" s="128"/>
      <c r="I10" s="129"/>
      <c r="J10" s="129"/>
      <c r="K10" s="129"/>
      <c r="L10" s="129"/>
      <c r="M10" s="129"/>
      <c r="N10" s="129"/>
      <c r="O10" s="129"/>
      <c r="P10" s="129"/>
      <c r="Q10" s="129"/>
      <c r="R10" s="129"/>
      <c r="S10" s="129"/>
      <c r="T10" s="129"/>
      <c r="U10" s="133"/>
      <c r="V10" s="129"/>
      <c r="W10" s="129"/>
      <c r="X10" s="129"/>
      <c r="Y10" s="129"/>
      <c r="Z10" s="129"/>
      <c r="AA10" s="129"/>
      <c r="AB10" s="133"/>
      <c r="AC10" s="129"/>
      <c r="AD10" s="129"/>
      <c r="AE10" s="129"/>
      <c r="AF10" s="129"/>
      <c r="AG10" s="129"/>
      <c r="AH10" s="129"/>
      <c r="AI10" s="133"/>
    </row>
    <row r="11" spans="1:35" s="107" customFormat="1">
      <c r="A11" s="122" t="s">
        <v>105</v>
      </c>
      <c r="B11" s="123" t="s">
        <v>106</v>
      </c>
      <c r="C11" s="130"/>
      <c r="D11" s="131"/>
      <c r="E11" s="131"/>
      <c r="F11" s="132"/>
      <c r="G11" s="133"/>
      <c r="H11" s="128"/>
      <c r="I11" s="129"/>
      <c r="J11" s="129"/>
      <c r="K11" s="129"/>
      <c r="L11" s="129"/>
      <c r="M11" s="129"/>
      <c r="N11" s="129"/>
      <c r="O11" s="129"/>
      <c r="P11" s="129"/>
      <c r="Q11" s="129"/>
      <c r="R11" s="129"/>
      <c r="S11" s="129"/>
      <c r="T11" s="129"/>
      <c r="U11" s="133"/>
      <c r="V11" s="129"/>
      <c r="W11" s="129"/>
      <c r="X11" s="129"/>
      <c r="Y11" s="129"/>
      <c r="Z11" s="129"/>
      <c r="AA11" s="129"/>
      <c r="AB11" s="133"/>
      <c r="AC11" s="129"/>
      <c r="AD11" s="129"/>
      <c r="AE11" s="129"/>
      <c r="AF11" s="129"/>
      <c r="AG11" s="129"/>
      <c r="AH11" s="129"/>
      <c r="AI11" s="133"/>
    </row>
    <row r="12" spans="1:35" s="107" customFormat="1" ht="25.5">
      <c r="A12" s="122" t="s">
        <v>107</v>
      </c>
      <c r="B12" s="123" t="s">
        <v>108</v>
      </c>
      <c r="C12" s="130"/>
      <c r="D12" s="131"/>
      <c r="E12" s="131"/>
      <c r="F12" s="132"/>
      <c r="G12" s="133"/>
      <c r="H12" s="128"/>
      <c r="I12" s="129"/>
      <c r="J12" s="129"/>
      <c r="K12" s="129"/>
      <c r="L12" s="129"/>
      <c r="M12" s="129"/>
      <c r="N12" s="129"/>
      <c r="O12" s="129"/>
      <c r="P12" s="129"/>
      <c r="Q12" s="129"/>
      <c r="R12" s="129"/>
      <c r="S12" s="129"/>
      <c r="T12" s="129"/>
      <c r="U12" s="133"/>
      <c r="V12" s="129"/>
      <c r="W12" s="129"/>
      <c r="X12" s="129"/>
      <c r="Y12" s="129"/>
      <c r="Z12" s="129"/>
      <c r="AA12" s="129"/>
      <c r="AB12" s="133"/>
      <c r="AC12" s="129"/>
      <c r="AD12" s="129"/>
      <c r="AE12" s="129"/>
      <c r="AF12" s="129"/>
      <c r="AG12" s="129"/>
      <c r="AH12" s="129"/>
      <c r="AI12" s="133"/>
    </row>
    <row r="13" spans="1:35" s="107" customFormat="1">
      <c r="A13" s="122" t="s">
        <v>109</v>
      </c>
      <c r="B13" s="123" t="s">
        <v>110</v>
      </c>
      <c r="C13" s="130"/>
      <c r="D13" s="131"/>
      <c r="E13" s="131"/>
      <c r="F13" s="132"/>
      <c r="G13" s="133"/>
      <c r="H13" s="128"/>
      <c r="I13" s="129"/>
      <c r="J13" s="129"/>
      <c r="K13" s="129"/>
      <c r="L13" s="129"/>
      <c r="M13" s="129"/>
      <c r="N13" s="129"/>
      <c r="O13" s="129"/>
      <c r="P13" s="129"/>
      <c r="Q13" s="129"/>
      <c r="R13" s="129"/>
      <c r="S13" s="129"/>
      <c r="T13" s="129"/>
      <c r="U13" s="133"/>
      <c r="V13" s="129"/>
      <c r="W13" s="129"/>
      <c r="X13" s="129"/>
      <c r="Y13" s="129"/>
      <c r="Z13" s="129"/>
      <c r="AA13" s="129"/>
      <c r="AB13" s="133"/>
      <c r="AC13" s="129"/>
      <c r="AD13" s="129"/>
      <c r="AE13" s="129"/>
      <c r="AF13" s="129"/>
      <c r="AG13" s="129"/>
      <c r="AH13" s="129"/>
      <c r="AI13" s="133"/>
    </row>
    <row r="14" spans="1:35" s="107" customFormat="1">
      <c r="A14" s="122" t="s">
        <v>111</v>
      </c>
      <c r="B14" s="123" t="s">
        <v>112</v>
      </c>
      <c r="C14" s="130"/>
      <c r="D14" s="131"/>
      <c r="E14" s="131"/>
      <c r="F14" s="132"/>
      <c r="G14" s="133"/>
      <c r="H14" s="128"/>
      <c r="I14" s="129"/>
      <c r="J14" s="129"/>
      <c r="K14" s="129"/>
      <c r="L14" s="129"/>
      <c r="M14" s="129"/>
      <c r="N14" s="129"/>
      <c r="O14" s="129"/>
      <c r="P14" s="129"/>
      <c r="Q14" s="129"/>
      <c r="R14" s="129"/>
      <c r="S14" s="129"/>
      <c r="T14" s="129"/>
      <c r="U14" s="133"/>
      <c r="V14" s="129"/>
      <c r="W14" s="129"/>
      <c r="X14" s="129"/>
      <c r="Y14" s="129"/>
      <c r="Z14" s="129"/>
      <c r="AA14" s="129"/>
      <c r="AB14" s="133"/>
      <c r="AC14" s="129"/>
      <c r="AD14" s="129"/>
      <c r="AE14" s="129"/>
      <c r="AF14" s="129"/>
      <c r="AG14" s="129"/>
      <c r="AH14" s="129"/>
      <c r="AI14" s="133"/>
    </row>
    <row r="15" spans="1:35" s="107" customFormat="1">
      <c r="A15" s="122" t="s">
        <v>113</v>
      </c>
      <c r="B15" s="123" t="s">
        <v>114</v>
      </c>
      <c r="C15" s="130"/>
      <c r="D15" s="131"/>
      <c r="E15" s="131"/>
      <c r="F15" s="132"/>
      <c r="G15" s="133"/>
      <c r="H15" s="128"/>
      <c r="I15" s="129"/>
      <c r="J15" s="129"/>
      <c r="K15" s="129"/>
      <c r="L15" s="129"/>
      <c r="M15" s="129"/>
      <c r="N15" s="129"/>
      <c r="O15" s="129"/>
      <c r="P15" s="129"/>
      <c r="Q15" s="129"/>
      <c r="R15" s="129"/>
      <c r="S15" s="129"/>
      <c r="T15" s="129"/>
      <c r="U15" s="133"/>
      <c r="V15" s="129"/>
      <c r="W15" s="129"/>
      <c r="X15" s="129"/>
      <c r="Y15" s="129"/>
      <c r="Z15" s="129"/>
      <c r="AA15" s="129"/>
      <c r="AB15" s="133"/>
      <c r="AC15" s="129"/>
      <c r="AD15" s="129"/>
      <c r="AE15" s="129"/>
      <c r="AF15" s="129"/>
      <c r="AG15" s="129"/>
      <c r="AH15" s="129"/>
      <c r="AI15" s="133"/>
    </row>
    <row r="16" spans="1:35" s="107" customFormat="1">
      <c r="A16" s="122" t="s">
        <v>115</v>
      </c>
      <c r="B16" s="123" t="s">
        <v>116</v>
      </c>
      <c r="C16" s="130"/>
      <c r="D16" s="131"/>
      <c r="E16" s="131"/>
      <c r="F16" s="132"/>
      <c r="G16" s="133"/>
      <c r="H16" s="128"/>
      <c r="I16" s="129"/>
      <c r="J16" s="129"/>
      <c r="K16" s="129"/>
      <c r="L16" s="129"/>
      <c r="M16" s="129"/>
      <c r="N16" s="129"/>
      <c r="O16" s="129"/>
      <c r="P16" s="129"/>
      <c r="Q16" s="129"/>
      <c r="R16" s="129"/>
      <c r="S16" s="129"/>
      <c r="T16" s="129"/>
      <c r="U16" s="133"/>
      <c r="V16" s="129"/>
      <c r="W16" s="129"/>
      <c r="X16" s="129"/>
      <c r="Y16" s="129"/>
      <c r="Z16" s="129"/>
      <c r="AA16" s="129"/>
      <c r="AB16" s="133"/>
      <c r="AC16" s="129"/>
      <c r="AD16" s="129"/>
      <c r="AE16" s="129"/>
      <c r="AF16" s="129"/>
      <c r="AG16" s="129"/>
      <c r="AH16" s="129"/>
      <c r="AI16" s="133"/>
    </row>
    <row r="17" spans="1:35" s="107" customFormat="1">
      <c r="A17" s="122" t="s">
        <v>117</v>
      </c>
      <c r="B17" s="123" t="s">
        <v>118</v>
      </c>
      <c r="C17" s="130"/>
      <c r="D17" s="131"/>
      <c r="E17" s="131"/>
      <c r="F17" s="132"/>
      <c r="G17" s="133"/>
      <c r="H17" s="128"/>
      <c r="I17" s="129"/>
      <c r="J17" s="129"/>
      <c r="K17" s="129"/>
      <c r="L17" s="129"/>
      <c r="M17" s="129"/>
      <c r="N17" s="129"/>
      <c r="O17" s="129"/>
      <c r="P17" s="129"/>
      <c r="Q17" s="129"/>
      <c r="R17" s="129"/>
      <c r="S17" s="129"/>
      <c r="T17" s="129"/>
      <c r="U17" s="133"/>
      <c r="V17" s="129"/>
      <c r="W17" s="129"/>
      <c r="X17" s="129"/>
      <c r="Y17" s="129"/>
      <c r="Z17" s="129"/>
      <c r="AA17" s="129"/>
      <c r="AB17" s="133"/>
      <c r="AC17" s="129"/>
      <c r="AD17" s="129"/>
      <c r="AE17" s="129"/>
      <c r="AF17" s="129"/>
      <c r="AG17" s="129"/>
      <c r="AH17" s="129"/>
      <c r="AI17" s="133"/>
    </row>
    <row r="18" spans="1:35" s="107" customFormat="1">
      <c r="A18" s="122" t="s">
        <v>119</v>
      </c>
      <c r="B18" s="123" t="s">
        <v>120</v>
      </c>
      <c r="C18" s="130"/>
      <c r="D18" s="131"/>
      <c r="E18" s="131"/>
      <c r="F18" s="132"/>
      <c r="G18" s="133"/>
      <c r="H18" s="128"/>
      <c r="I18" s="129"/>
      <c r="J18" s="129"/>
      <c r="K18" s="129"/>
      <c r="L18" s="129"/>
      <c r="M18" s="129"/>
      <c r="N18" s="129"/>
      <c r="O18" s="129"/>
      <c r="P18" s="129"/>
      <c r="Q18" s="129"/>
      <c r="R18" s="129"/>
      <c r="S18" s="129"/>
      <c r="T18" s="129"/>
      <c r="U18" s="133"/>
      <c r="V18" s="129"/>
      <c r="W18" s="129"/>
      <c r="X18" s="129"/>
      <c r="Y18" s="129"/>
      <c r="Z18" s="129"/>
      <c r="AA18" s="129"/>
      <c r="AB18" s="133"/>
      <c r="AC18" s="129"/>
      <c r="AD18" s="129"/>
      <c r="AE18" s="129"/>
      <c r="AF18" s="129"/>
      <c r="AG18" s="129"/>
      <c r="AH18" s="129"/>
      <c r="AI18" s="133"/>
    </row>
    <row r="19" spans="1:35" s="107" customFormat="1" ht="56.25">
      <c r="A19" s="115"/>
      <c r="B19" s="116" t="s">
        <v>121</v>
      </c>
      <c r="C19" s="117"/>
      <c r="D19" s="134"/>
      <c r="E19" s="134"/>
      <c r="F19" s="135"/>
      <c r="G19" s="120"/>
      <c r="H19" s="121"/>
      <c r="I19" s="118"/>
      <c r="J19" s="118"/>
      <c r="K19" s="118"/>
      <c r="L19" s="118"/>
      <c r="M19" s="118"/>
      <c r="N19" s="118"/>
      <c r="O19" s="118"/>
      <c r="P19" s="118"/>
      <c r="Q19" s="118"/>
      <c r="R19" s="118"/>
      <c r="S19" s="118"/>
      <c r="T19" s="118"/>
      <c r="U19" s="120"/>
      <c r="V19" s="118"/>
      <c r="W19" s="118"/>
      <c r="X19" s="118"/>
      <c r="Y19" s="118"/>
      <c r="Z19" s="118"/>
      <c r="AA19" s="118"/>
      <c r="AB19" s="120"/>
      <c r="AC19" s="118"/>
      <c r="AD19" s="118"/>
      <c r="AE19" s="118"/>
      <c r="AF19" s="118"/>
      <c r="AG19" s="118"/>
      <c r="AH19" s="118"/>
      <c r="AI19" s="120"/>
    </row>
    <row r="20" spans="1:35" s="107" customFormat="1">
      <c r="A20" s="122" t="s">
        <v>122</v>
      </c>
      <c r="B20" s="123" t="s">
        <v>123</v>
      </c>
      <c r="C20" s="136"/>
      <c r="D20" s="125" t="s">
        <v>93</v>
      </c>
      <c r="E20" s="125" t="s">
        <v>93</v>
      </c>
      <c r="F20" s="126" t="s">
        <v>93</v>
      </c>
      <c r="G20" s="137"/>
      <c r="H20" s="128"/>
      <c r="I20" s="129"/>
      <c r="J20" s="129"/>
      <c r="K20" s="129"/>
      <c r="L20" s="129"/>
      <c r="M20" s="129"/>
      <c r="N20" s="129"/>
      <c r="O20" s="129"/>
      <c r="P20" s="129"/>
      <c r="Q20" s="129"/>
      <c r="R20" s="129"/>
      <c r="S20" s="129"/>
      <c r="T20" s="129"/>
      <c r="U20" s="137"/>
      <c r="V20" s="129"/>
      <c r="W20" s="129"/>
      <c r="X20" s="129"/>
      <c r="Y20" s="129"/>
      <c r="Z20" s="129"/>
      <c r="AA20" s="129"/>
      <c r="AB20" s="137"/>
      <c r="AC20" s="129"/>
      <c r="AD20" s="129"/>
      <c r="AE20" s="129"/>
      <c r="AF20" s="129"/>
      <c r="AG20" s="129"/>
      <c r="AH20" s="129"/>
      <c r="AI20" s="137"/>
    </row>
    <row r="21" spans="1:35" s="107" customFormat="1">
      <c r="A21" s="122" t="s">
        <v>124</v>
      </c>
      <c r="B21" s="123" t="s">
        <v>125</v>
      </c>
      <c r="C21" s="130"/>
      <c r="D21" s="131"/>
      <c r="E21" s="131"/>
      <c r="F21" s="132"/>
      <c r="G21" s="133"/>
      <c r="H21" s="138" t="s">
        <v>126</v>
      </c>
      <c r="I21" s="129"/>
      <c r="J21" s="129"/>
      <c r="K21" s="129"/>
      <c r="L21" s="129"/>
      <c r="M21" s="129"/>
      <c r="N21" s="129"/>
      <c r="O21" s="129"/>
      <c r="P21" s="129"/>
      <c r="Q21" s="129"/>
      <c r="R21" s="129"/>
      <c r="S21" s="129"/>
      <c r="T21" s="129"/>
      <c r="U21" s="133"/>
      <c r="V21" s="129"/>
      <c r="W21" s="129"/>
      <c r="X21" s="129"/>
      <c r="Y21" s="129"/>
      <c r="Z21" s="129"/>
      <c r="AA21" s="129"/>
      <c r="AB21" s="133"/>
      <c r="AC21" s="129"/>
      <c r="AD21" s="129"/>
      <c r="AE21" s="129"/>
      <c r="AF21" s="129"/>
      <c r="AG21" s="129"/>
      <c r="AH21" s="129"/>
      <c r="AI21" s="133"/>
    </row>
    <row r="22" spans="1:35" s="107" customFormat="1">
      <c r="A22" s="122" t="s">
        <v>127</v>
      </c>
      <c r="B22" s="123" t="s">
        <v>128</v>
      </c>
      <c r="C22" s="130"/>
      <c r="D22" s="131"/>
      <c r="E22" s="131"/>
      <c r="F22" s="131"/>
      <c r="G22" s="133"/>
      <c r="H22" s="128"/>
      <c r="I22" s="129"/>
      <c r="J22" s="129"/>
      <c r="K22" s="129"/>
      <c r="L22" s="129"/>
      <c r="M22" s="129"/>
      <c r="N22" s="129"/>
      <c r="O22" s="129"/>
      <c r="P22" s="129"/>
      <c r="Q22" s="129"/>
      <c r="R22" s="129"/>
      <c r="S22" s="129"/>
      <c r="T22" s="129"/>
      <c r="U22" s="133"/>
      <c r="V22" s="129"/>
      <c r="W22" s="129"/>
      <c r="X22" s="129"/>
      <c r="Y22" s="129"/>
      <c r="Z22" s="129"/>
      <c r="AA22" s="129"/>
      <c r="AB22" s="133"/>
      <c r="AC22" s="129"/>
      <c r="AD22" s="129"/>
      <c r="AE22" s="129"/>
      <c r="AF22" s="129"/>
      <c r="AG22" s="129"/>
      <c r="AH22" s="129"/>
      <c r="AI22" s="133"/>
    </row>
    <row r="23" spans="1:35" s="107" customFormat="1">
      <c r="A23" s="122" t="s">
        <v>129</v>
      </c>
      <c r="B23" s="123" t="s">
        <v>130</v>
      </c>
      <c r="C23" s="130"/>
      <c r="D23" s="125" t="s">
        <v>93</v>
      </c>
      <c r="E23" s="125" t="s">
        <v>93</v>
      </c>
      <c r="F23" s="126" t="s">
        <v>93</v>
      </c>
      <c r="G23" s="133"/>
      <c r="H23" s="138" t="s">
        <v>126</v>
      </c>
      <c r="I23" s="129"/>
      <c r="J23" s="129"/>
      <c r="K23" s="129"/>
      <c r="L23" s="129"/>
      <c r="M23" s="129"/>
      <c r="N23" s="129"/>
      <c r="O23" s="129"/>
      <c r="P23" s="129"/>
      <c r="Q23" s="129"/>
      <c r="R23" s="129"/>
      <c r="S23" s="129"/>
      <c r="T23" s="129"/>
      <c r="U23" s="133"/>
      <c r="V23" s="129"/>
      <c r="W23" s="129"/>
      <c r="X23" s="129"/>
      <c r="Y23" s="129"/>
      <c r="Z23" s="129"/>
      <c r="AA23" s="129"/>
      <c r="AB23" s="133"/>
      <c r="AC23" s="129"/>
      <c r="AD23" s="129"/>
      <c r="AE23" s="129"/>
      <c r="AF23" s="129"/>
      <c r="AG23" s="129"/>
      <c r="AH23" s="129"/>
      <c r="AI23" s="133"/>
    </row>
    <row r="24" spans="1:35" s="107" customFormat="1">
      <c r="A24" s="122" t="s">
        <v>131</v>
      </c>
      <c r="B24" s="123" t="s">
        <v>132</v>
      </c>
      <c r="C24" s="130"/>
      <c r="D24" s="131"/>
      <c r="E24" s="131"/>
      <c r="F24" s="132"/>
      <c r="G24" s="133"/>
      <c r="H24" s="128"/>
      <c r="I24" s="129"/>
      <c r="J24" s="129"/>
      <c r="K24" s="129"/>
      <c r="L24" s="129"/>
      <c r="M24" s="129"/>
      <c r="N24" s="129"/>
      <c r="O24" s="129"/>
      <c r="P24" s="129"/>
      <c r="Q24" s="129"/>
      <c r="R24" s="129"/>
      <c r="S24" s="129"/>
      <c r="T24" s="129"/>
      <c r="U24" s="133"/>
      <c r="V24" s="129"/>
      <c r="W24" s="129"/>
      <c r="X24" s="129"/>
      <c r="Y24" s="129"/>
      <c r="Z24" s="129"/>
      <c r="AA24" s="129"/>
      <c r="AB24" s="133"/>
      <c r="AC24" s="129"/>
      <c r="AD24" s="129"/>
      <c r="AE24" s="129"/>
      <c r="AF24" s="129"/>
      <c r="AG24" s="129"/>
      <c r="AH24" s="129"/>
      <c r="AI24" s="133"/>
    </row>
    <row r="25" spans="1:35" s="107" customFormat="1">
      <c r="A25" s="122" t="s">
        <v>133</v>
      </c>
      <c r="B25" s="123" t="s">
        <v>134</v>
      </c>
      <c r="C25" s="130"/>
      <c r="D25" s="131"/>
      <c r="E25" s="131"/>
      <c r="F25" s="132"/>
      <c r="G25" s="133"/>
      <c r="H25" s="128"/>
      <c r="I25" s="129"/>
      <c r="J25" s="129"/>
      <c r="K25" s="129"/>
      <c r="L25" s="129"/>
      <c r="M25" s="129"/>
      <c r="N25" s="129"/>
      <c r="O25" s="129"/>
      <c r="P25" s="129"/>
      <c r="Q25" s="129"/>
      <c r="R25" s="129"/>
      <c r="S25" s="129"/>
      <c r="T25" s="129"/>
      <c r="U25" s="133"/>
      <c r="V25" s="129"/>
      <c r="W25" s="129"/>
      <c r="X25" s="129"/>
      <c r="Y25" s="129"/>
      <c r="Z25" s="129"/>
      <c r="AA25" s="129"/>
      <c r="AB25" s="133"/>
      <c r="AC25" s="129"/>
      <c r="AD25" s="129"/>
      <c r="AE25" s="129"/>
      <c r="AF25" s="129"/>
      <c r="AG25" s="129"/>
      <c r="AH25" s="129"/>
      <c r="AI25" s="133"/>
    </row>
    <row r="26" spans="1:35" s="107" customFormat="1">
      <c r="A26" s="139"/>
      <c r="B26" s="140"/>
      <c r="C26" s="141"/>
      <c r="D26" s="118"/>
      <c r="E26" s="118"/>
      <c r="F26" s="119"/>
      <c r="G26" s="120"/>
      <c r="H26" s="121"/>
      <c r="I26" s="118"/>
      <c r="J26" s="118"/>
      <c r="K26" s="118"/>
      <c r="L26" s="118"/>
      <c r="M26" s="118"/>
      <c r="N26" s="118"/>
      <c r="O26" s="118"/>
      <c r="P26" s="118"/>
      <c r="Q26" s="118"/>
      <c r="R26" s="118"/>
      <c r="S26" s="118"/>
      <c r="T26" s="118"/>
      <c r="U26" s="120"/>
      <c r="V26" s="118"/>
      <c r="W26" s="118"/>
      <c r="X26" s="118"/>
      <c r="Y26" s="118"/>
      <c r="Z26" s="118"/>
      <c r="AA26" s="118"/>
      <c r="AB26" s="120"/>
      <c r="AC26" s="118"/>
      <c r="AD26" s="118"/>
      <c r="AE26" s="118"/>
      <c r="AF26" s="118"/>
      <c r="AG26" s="118"/>
      <c r="AH26" s="118"/>
      <c r="AI26" s="120"/>
    </row>
  </sheetData>
  <mergeCells count="4">
    <mergeCell ref="D1:F1"/>
    <mergeCell ref="H1:T1"/>
    <mergeCell ref="V1:AA1"/>
    <mergeCell ref="AC1:AH1"/>
  </mergeCells>
  <pageMargins left="0.75" right="0.75" top="1" bottom="1" header="0.5" footer="0.5"/>
  <pageSetup paperSize="9" orientation="portrait" horizontalDpi="4294967292" verticalDpi="4294967292" r:id="rId1"/>
</worksheet>
</file>

<file path=xl/worksheets/sheet18.xml><?xml version="1.0" encoding="utf-8"?>
<worksheet xmlns="http://schemas.openxmlformats.org/spreadsheetml/2006/main" xmlns:r="http://schemas.openxmlformats.org/officeDocument/2006/relationships">
  <sheetPr enableFormatConditionsCalculation="0">
    <tabColor theme="1" tint="0.249977111117893"/>
  </sheetPr>
  <dimension ref="A1:AI28"/>
  <sheetViews>
    <sheetView workbookViewId="0">
      <pane xSplit="3" ySplit="2" topLeftCell="D5" activePane="bottomRight" state="frozen"/>
      <selection pane="topRight" activeCell="D1" sqref="D1"/>
      <selection pane="bottomLeft" activeCell="A3" sqref="A3"/>
      <selection pane="bottomRight" activeCell="B9" sqref="B9"/>
    </sheetView>
  </sheetViews>
  <sheetFormatPr defaultColWidth="10.85546875" defaultRowHeight="15.75" outlineLevelCol="1"/>
  <cols>
    <col min="1" max="1" width="3.42578125" style="142" bestFit="1" customWidth="1"/>
    <col min="2" max="2" width="62.28515625" style="143" customWidth="1"/>
    <col min="3" max="3" width="10.140625" style="144" customWidth="1"/>
    <col min="4" max="6" width="12.28515625" style="144" customWidth="1" outlineLevel="1"/>
    <col min="7" max="7" width="8.28515625" style="144" customWidth="1"/>
    <col min="8" max="8" width="13.28515625" style="144" hidden="1" customWidth="1" outlineLevel="1"/>
    <col min="9" max="20" width="12.28515625" style="144" hidden="1" customWidth="1" outlineLevel="1"/>
    <col min="21" max="21" width="8.42578125" style="144" customWidth="1" collapsed="1"/>
    <col min="22" max="27" width="12.28515625" style="144" hidden="1" customWidth="1" outlineLevel="1"/>
    <col min="28" max="28" width="15.28515625" style="144" customWidth="1" collapsed="1"/>
    <col min="29" max="34" width="12.28515625" style="144" hidden="1" customWidth="1" outlineLevel="1"/>
    <col min="35" max="35" width="17.28515625" style="144" customWidth="1" collapsed="1"/>
    <col min="36" max="16384" width="10.85546875" style="144"/>
  </cols>
  <sheetData>
    <row r="1" spans="1:35" s="107" customFormat="1" ht="45" customHeight="1">
      <c r="A1" s="103"/>
      <c r="B1" s="104"/>
      <c r="C1" s="105" t="s">
        <v>156</v>
      </c>
      <c r="D1" s="382" t="s">
        <v>0</v>
      </c>
      <c r="E1" s="383"/>
      <c r="F1" s="383"/>
      <c r="G1" s="106" t="s">
        <v>81</v>
      </c>
      <c r="H1" s="383" t="s">
        <v>1</v>
      </c>
      <c r="I1" s="383"/>
      <c r="J1" s="383"/>
      <c r="K1" s="383"/>
      <c r="L1" s="383"/>
      <c r="M1" s="383"/>
      <c r="N1" s="383"/>
      <c r="O1" s="383"/>
      <c r="P1" s="383"/>
      <c r="Q1" s="383"/>
      <c r="R1" s="383"/>
      <c r="S1" s="383"/>
      <c r="T1" s="384"/>
      <c r="U1" s="106" t="s">
        <v>82</v>
      </c>
      <c r="V1" s="382" t="s">
        <v>16</v>
      </c>
      <c r="W1" s="383"/>
      <c r="X1" s="383"/>
      <c r="Y1" s="383"/>
      <c r="Z1" s="383"/>
      <c r="AA1" s="384"/>
      <c r="AB1" s="106" t="s">
        <v>83</v>
      </c>
      <c r="AC1" s="385" t="s">
        <v>17</v>
      </c>
      <c r="AD1" s="385"/>
      <c r="AE1" s="385"/>
      <c r="AF1" s="385"/>
      <c r="AG1" s="385"/>
      <c r="AH1" s="385"/>
      <c r="AI1" s="106" t="s">
        <v>84</v>
      </c>
    </row>
    <row r="2" spans="1:35" s="107" customFormat="1" ht="129" customHeight="1">
      <c r="A2" s="108"/>
      <c r="B2" s="109"/>
      <c r="C2" s="110" t="s">
        <v>155</v>
      </c>
      <c r="D2" s="111" t="s">
        <v>31</v>
      </c>
      <c r="E2" s="111" t="s">
        <v>32</v>
      </c>
      <c r="F2" s="112" t="s">
        <v>74</v>
      </c>
      <c r="G2" s="113" t="s">
        <v>86</v>
      </c>
      <c r="H2" s="114" t="s">
        <v>3</v>
      </c>
      <c r="I2" s="111" t="s">
        <v>4</v>
      </c>
      <c r="J2" s="111" t="s">
        <v>5</v>
      </c>
      <c r="K2" s="111" t="s">
        <v>6</v>
      </c>
      <c r="L2" s="111" t="s">
        <v>7</v>
      </c>
      <c r="M2" s="111" t="s">
        <v>8</v>
      </c>
      <c r="N2" s="111" t="s">
        <v>9</v>
      </c>
      <c r="O2" s="111" t="s">
        <v>10</v>
      </c>
      <c r="P2" s="111" t="s">
        <v>11</v>
      </c>
      <c r="Q2" s="111" t="s">
        <v>2</v>
      </c>
      <c r="R2" s="111" t="s">
        <v>12</v>
      </c>
      <c r="S2" s="111" t="s">
        <v>13</v>
      </c>
      <c r="T2" s="111" t="s">
        <v>18</v>
      </c>
      <c r="U2" s="113" t="s">
        <v>87</v>
      </c>
      <c r="V2" s="111" t="s">
        <v>19</v>
      </c>
      <c r="W2" s="111" t="s">
        <v>20</v>
      </c>
      <c r="X2" s="111" t="s">
        <v>21</v>
      </c>
      <c r="Y2" s="111" t="s">
        <v>22</v>
      </c>
      <c r="Z2" s="111" t="s">
        <v>23</v>
      </c>
      <c r="AA2" s="111" t="s">
        <v>24</v>
      </c>
      <c r="AB2" s="113" t="s">
        <v>88</v>
      </c>
      <c r="AC2" s="111" t="s">
        <v>25</v>
      </c>
      <c r="AD2" s="111" t="s">
        <v>26</v>
      </c>
      <c r="AE2" s="111" t="s">
        <v>27</v>
      </c>
      <c r="AF2" s="111" t="s">
        <v>28</v>
      </c>
      <c r="AG2" s="111" t="s">
        <v>29</v>
      </c>
      <c r="AH2" s="111" t="s">
        <v>30</v>
      </c>
      <c r="AI2" s="113" t="s">
        <v>89</v>
      </c>
    </row>
    <row r="3" spans="1:35" s="107" customFormat="1" ht="23.25">
      <c r="A3" s="115"/>
      <c r="B3" s="145" t="s">
        <v>135</v>
      </c>
      <c r="C3" s="117"/>
      <c r="D3" s="118"/>
      <c r="E3" s="118"/>
      <c r="F3" s="119"/>
      <c r="G3" s="120"/>
      <c r="H3" s="121"/>
      <c r="I3" s="118"/>
      <c r="J3" s="118"/>
      <c r="K3" s="118"/>
      <c r="L3" s="118"/>
      <c r="M3" s="118"/>
      <c r="N3" s="118"/>
      <c r="O3" s="118"/>
      <c r="P3" s="118"/>
      <c r="Q3" s="118"/>
      <c r="R3" s="118"/>
      <c r="S3" s="118"/>
      <c r="T3" s="118"/>
      <c r="U3" s="120"/>
      <c r="V3" s="118"/>
      <c r="W3" s="118"/>
      <c r="X3" s="118"/>
      <c r="Y3" s="118"/>
      <c r="Z3" s="118"/>
      <c r="AA3" s="118"/>
      <c r="AB3" s="120"/>
      <c r="AC3" s="118"/>
      <c r="AD3" s="118"/>
      <c r="AE3" s="118"/>
      <c r="AF3" s="118"/>
      <c r="AG3" s="118"/>
      <c r="AH3" s="118"/>
      <c r="AI3" s="120"/>
    </row>
    <row r="4" spans="1:35" s="107" customFormat="1">
      <c r="A4" s="146">
        <v>1</v>
      </c>
      <c r="B4" s="147" t="s">
        <v>106</v>
      </c>
      <c r="C4" s="124"/>
      <c r="D4" s="129"/>
      <c r="E4" s="129"/>
      <c r="F4" s="148"/>
      <c r="G4" s="127"/>
      <c r="H4" s="128"/>
      <c r="I4" s="129"/>
      <c r="J4" s="129"/>
      <c r="K4" s="129"/>
      <c r="L4" s="129"/>
      <c r="M4" s="129"/>
      <c r="N4" s="129"/>
      <c r="O4" s="129"/>
      <c r="P4" s="129"/>
      <c r="Q4" s="129"/>
      <c r="R4" s="129"/>
      <c r="S4" s="129"/>
      <c r="T4" s="129"/>
      <c r="U4" s="127"/>
      <c r="V4" s="129"/>
      <c r="W4" s="129"/>
      <c r="X4" s="129"/>
      <c r="Y4" s="129"/>
      <c r="Z4" s="129"/>
      <c r="AA4" s="129"/>
      <c r="AB4" s="127"/>
      <c r="AC4" s="129"/>
      <c r="AD4" s="129"/>
      <c r="AE4" s="129"/>
      <c r="AF4" s="129"/>
      <c r="AG4" s="129"/>
      <c r="AH4" s="129"/>
      <c r="AI4" s="127"/>
    </row>
    <row r="5" spans="1:35" s="107" customFormat="1">
      <c r="A5" s="146">
        <v>2</v>
      </c>
      <c r="B5" s="149" t="s">
        <v>108</v>
      </c>
      <c r="C5" s="130"/>
      <c r="D5" s="129"/>
      <c r="E5" s="129"/>
      <c r="F5" s="148"/>
      <c r="G5" s="133"/>
      <c r="H5" s="128"/>
      <c r="I5" s="129"/>
      <c r="J5" s="129"/>
      <c r="K5" s="129"/>
      <c r="L5" s="129"/>
      <c r="M5" s="129"/>
      <c r="N5" s="129"/>
      <c r="O5" s="129"/>
      <c r="P5" s="129"/>
      <c r="Q5" s="129"/>
      <c r="R5" s="129"/>
      <c r="S5" s="129"/>
      <c r="T5" s="129"/>
      <c r="U5" s="133"/>
      <c r="V5" s="129"/>
      <c r="W5" s="129"/>
      <c r="X5" s="129"/>
      <c r="Y5" s="129"/>
      <c r="Z5" s="129"/>
      <c r="AA5" s="129"/>
      <c r="AB5" s="133"/>
      <c r="AC5" s="129"/>
      <c r="AD5" s="129"/>
      <c r="AE5" s="129"/>
      <c r="AF5" s="129"/>
      <c r="AG5" s="129"/>
      <c r="AH5" s="129"/>
      <c r="AI5" s="133"/>
    </row>
    <row r="6" spans="1:35" s="107" customFormat="1">
      <c r="A6" s="146">
        <v>3</v>
      </c>
      <c r="B6" s="149" t="s">
        <v>110</v>
      </c>
      <c r="C6" s="130"/>
      <c r="D6" s="129"/>
      <c r="E6" s="129"/>
      <c r="F6" s="148"/>
      <c r="G6" s="133"/>
      <c r="H6" s="128"/>
      <c r="I6" s="129"/>
      <c r="J6" s="129"/>
      <c r="K6" s="129"/>
      <c r="L6" s="129"/>
      <c r="M6" s="129"/>
      <c r="N6" s="129"/>
      <c r="O6" s="129"/>
      <c r="P6" s="129"/>
      <c r="Q6" s="129"/>
      <c r="R6" s="129"/>
      <c r="S6" s="129"/>
      <c r="T6" s="129"/>
      <c r="U6" s="133"/>
      <c r="V6" s="129"/>
      <c r="W6" s="129"/>
      <c r="X6" s="129"/>
      <c r="Y6" s="129"/>
      <c r="Z6" s="129"/>
      <c r="AA6" s="129"/>
      <c r="AB6" s="133"/>
      <c r="AC6" s="129"/>
      <c r="AD6" s="129"/>
      <c r="AE6" s="129"/>
      <c r="AF6" s="129"/>
      <c r="AG6" s="129"/>
      <c r="AH6" s="129"/>
      <c r="AI6" s="133"/>
    </row>
    <row r="7" spans="1:35" s="107" customFormat="1">
      <c r="A7" s="150">
        <v>4</v>
      </c>
      <c r="B7" s="151" t="s">
        <v>112</v>
      </c>
      <c r="C7" s="130"/>
      <c r="D7" s="129"/>
      <c r="E7" s="129"/>
      <c r="F7" s="148"/>
      <c r="G7" s="133"/>
      <c r="H7" s="128"/>
      <c r="I7" s="129"/>
      <c r="J7" s="129"/>
      <c r="K7" s="129"/>
      <c r="L7" s="129"/>
      <c r="M7" s="129"/>
      <c r="N7" s="129"/>
      <c r="O7" s="129"/>
      <c r="P7" s="129"/>
      <c r="Q7" s="129"/>
      <c r="R7" s="129"/>
      <c r="S7" s="129"/>
      <c r="T7" s="129"/>
      <c r="U7" s="133"/>
      <c r="V7" s="129"/>
      <c r="W7" s="129"/>
      <c r="X7" s="129"/>
      <c r="Y7" s="129"/>
      <c r="Z7" s="129"/>
      <c r="AA7" s="129"/>
      <c r="AB7" s="133"/>
      <c r="AC7" s="129"/>
      <c r="AD7" s="129"/>
      <c r="AE7" s="129"/>
      <c r="AF7" s="129"/>
      <c r="AG7" s="129"/>
      <c r="AH7" s="129"/>
      <c r="AI7" s="133"/>
    </row>
    <row r="8" spans="1:35" s="107" customFormat="1">
      <c r="A8" s="150">
        <v>5</v>
      </c>
      <c r="B8" s="149" t="s">
        <v>136</v>
      </c>
      <c r="C8" s="130"/>
      <c r="D8" s="129"/>
      <c r="E8" s="129"/>
      <c r="F8" s="148"/>
      <c r="G8" s="133"/>
      <c r="H8" s="128"/>
      <c r="I8" s="129"/>
      <c r="J8" s="129"/>
      <c r="K8" s="129"/>
      <c r="L8" s="129"/>
      <c r="M8" s="129"/>
      <c r="N8" s="129"/>
      <c r="O8" s="129"/>
      <c r="P8" s="129"/>
      <c r="Q8" s="129"/>
      <c r="R8" s="129"/>
      <c r="S8" s="129"/>
      <c r="T8" s="129"/>
      <c r="U8" s="133"/>
      <c r="V8" s="129"/>
      <c r="W8" s="129"/>
      <c r="X8" s="129"/>
      <c r="Y8" s="129"/>
      <c r="Z8" s="129"/>
      <c r="AA8" s="129"/>
      <c r="AB8" s="133"/>
      <c r="AC8" s="129"/>
      <c r="AD8" s="129"/>
      <c r="AE8" s="129"/>
      <c r="AF8" s="129"/>
      <c r="AG8" s="129"/>
      <c r="AH8" s="129"/>
      <c r="AI8" s="133"/>
    </row>
    <row r="9" spans="1:35" s="107" customFormat="1">
      <c r="A9" s="152">
        <v>6</v>
      </c>
      <c r="B9" s="153" t="s">
        <v>116</v>
      </c>
      <c r="C9" s="130"/>
      <c r="D9" s="129"/>
      <c r="E9" s="129"/>
      <c r="F9" s="148"/>
      <c r="G9" s="133"/>
      <c r="H9" s="128"/>
      <c r="I9" s="129"/>
      <c r="J9" s="129"/>
      <c r="K9" s="129"/>
      <c r="L9" s="129"/>
      <c r="M9" s="129"/>
      <c r="N9" s="129"/>
      <c r="O9" s="129"/>
      <c r="P9" s="129"/>
      <c r="Q9" s="129"/>
      <c r="R9" s="129"/>
      <c r="S9" s="129"/>
      <c r="T9" s="129"/>
      <c r="U9" s="133"/>
      <c r="V9" s="129"/>
      <c r="W9" s="129"/>
      <c r="X9" s="129"/>
      <c r="Y9" s="129"/>
      <c r="Z9" s="129"/>
      <c r="AA9" s="129"/>
      <c r="AB9" s="133"/>
      <c r="AC9" s="129"/>
      <c r="AD9" s="129"/>
      <c r="AE9" s="129"/>
      <c r="AF9" s="129"/>
      <c r="AG9" s="129"/>
      <c r="AH9" s="129"/>
      <c r="AI9" s="133"/>
    </row>
    <row r="10" spans="1:35" s="107" customFormat="1" ht="23.25">
      <c r="A10" s="115"/>
      <c r="B10" s="145" t="s">
        <v>137</v>
      </c>
      <c r="C10" s="117"/>
      <c r="D10" s="118"/>
      <c r="E10" s="118"/>
      <c r="F10" s="119"/>
      <c r="G10" s="120"/>
      <c r="H10" s="121"/>
      <c r="I10" s="118"/>
      <c r="J10" s="118"/>
      <c r="K10" s="118"/>
      <c r="L10" s="118"/>
      <c r="M10" s="118"/>
      <c r="N10" s="118"/>
      <c r="O10" s="118"/>
      <c r="P10" s="118"/>
      <c r="Q10" s="118"/>
      <c r="R10" s="118"/>
      <c r="S10" s="118"/>
      <c r="T10" s="118"/>
      <c r="U10" s="120"/>
      <c r="V10" s="118"/>
      <c r="W10" s="118"/>
      <c r="X10" s="118"/>
      <c r="Y10" s="118"/>
      <c r="Z10" s="118"/>
      <c r="AA10" s="118"/>
      <c r="AB10" s="120"/>
      <c r="AC10" s="118"/>
      <c r="AD10" s="118"/>
      <c r="AE10" s="118"/>
      <c r="AF10" s="118"/>
      <c r="AG10" s="118"/>
      <c r="AH10" s="118"/>
      <c r="AI10" s="120"/>
    </row>
    <row r="11" spans="1:35" s="107" customFormat="1">
      <c r="A11" s="154">
        <v>7</v>
      </c>
      <c r="B11" s="147" t="s">
        <v>138</v>
      </c>
      <c r="C11" s="130"/>
      <c r="D11" s="129"/>
      <c r="E11" s="129"/>
      <c r="F11" s="148"/>
      <c r="G11" s="133"/>
      <c r="H11" s="128"/>
      <c r="I11" s="129"/>
      <c r="J11" s="129"/>
      <c r="K11" s="129"/>
      <c r="L11" s="129"/>
      <c r="M11" s="129"/>
      <c r="N11" s="129"/>
      <c r="O11" s="129"/>
      <c r="P11" s="129"/>
      <c r="Q11" s="129"/>
      <c r="R11" s="129"/>
      <c r="S11" s="129"/>
      <c r="T11" s="129"/>
      <c r="U11" s="133"/>
      <c r="V11" s="129"/>
      <c r="W11" s="129"/>
      <c r="X11" s="129"/>
      <c r="Y11" s="129"/>
      <c r="Z11" s="129"/>
      <c r="AA11" s="129"/>
      <c r="AB11" s="133"/>
      <c r="AC11" s="129"/>
      <c r="AD11" s="129"/>
      <c r="AE11" s="129"/>
      <c r="AF11" s="129"/>
      <c r="AG11" s="129"/>
      <c r="AH11" s="129"/>
      <c r="AI11" s="133"/>
    </row>
    <row r="12" spans="1:35" s="107" customFormat="1">
      <c r="A12" s="150">
        <v>8</v>
      </c>
      <c r="B12" s="149" t="s">
        <v>139</v>
      </c>
      <c r="C12" s="130"/>
      <c r="D12" s="129"/>
      <c r="E12" s="129"/>
      <c r="F12" s="148"/>
      <c r="G12" s="133"/>
      <c r="H12" s="128"/>
      <c r="I12" s="129"/>
      <c r="J12" s="129"/>
      <c r="K12" s="129"/>
      <c r="L12" s="129"/>
      <c r="M12" s="129"/>
      <c r="N12" s="129"/>
      <c r="O12" s="129"/>
      <c r="P12" s="129"/>
      <c r="Q12" s="129"/>
      <c r="R12" s="129"/>
      <c r="S12" s="129"/>
      <c r="T12" s="129"/>
      <c r="U12" s="133"/>
      <c r="V12" s="129"/>
      <c r="W12" s="129"/>
      <c r="X12" s="129"/>
      <c r="Y12" s="129"/>
      <c r="Z12" s="129"/>
      <c r="AA12" s="129"/>
      <c r="AB12" s="133"/>
      <c r="AC12" s="129"/>
      <c r="AD12" s="129"/>
      <c r="AE12" s="129"/>
      <c r="AF12" s="129"/>
      <c r="AG12" s="129"/>
      <c r="AH12" s="129"/>
      <c r="AI12" s="133"/>
    </row>
    <row r="13" spans="1:35" s="107" customFormat="1">
      <c r="A13" s="150">
        <v>9</v>
      </c>
      <c r="B13" s="149" t="s">
        <v>140</v>
      </c>
      <c r="C13" s="130"/>
      <c r="D13" s="129"/>
      <c r="E13" s="129"/>
      <c r="F13" s="148"/>
      <c r="G13" s="133"/>
      <c r="H13" s="128"/>
      <c r="I13" s="129"/>
      <c r="J13" s="129"/>
      <c r="K13" s="129"/>
      <c r="L13" s="129"/>
      <c r="M13" s="129"/>
      <c r="N13" s="129"/>
      <c r="O13" s="129"/>
      <c r="P13" s="129"/>
      <c r="Q13" s="129"/>
      <c r="R13" s="129"/>
      <c r="S13" s="129"/>
      <c r="T13" s="129"/>
      <c r="U13" s="133"/>
      <c r="V13" s="129"/>
      <c r="W13" s="129"/>
      <c r="X13" s="129"/>
      <c r="Y13" s="129"/>
      <c r="Z13" s="129"/>
      <c r="AA13" s="129"/>
      <c r="AB13" s="133"/>
      <c r="AC13" s="129"/>
      <c r="AD13" s="129"/>
      <c r="AE13" s="129"/>
      <c r="AF13" s="129"/>
      <c r="AG13" s="129"/>
      <c r="AH13" s="129"/>
      <c r="AI13" s="133"/>
    </row>
    <row r="14" spans="1:35" s="107" customFormat="1">
      <c r="A14" s="150">
        <v>10</v>
      </c>
      <c r="B14" s="149" t="s">
        <v>141</v>
      </c>
      <c r="C14" s="130"/>
      <c r="D14" s="129"/>
      <c r="E14" s="129"/>
      <c r="F14" s="148"/>
      <c r="G14" s="133"/>
      <c r="H14" s="128"/>
      <c r="I14" s="129"/>
      <c r="J14" s="129"/>
      <c r="K14" s="129"/>
      <c r="L14" s="129"/>
      <c r="M14" s="129"/>
      <c r="N14" s="129"/>
      <c r="O14" s="129"/>
      <c r="P14" s="129"/>
      <c r="Q14" s="129"/>
      <c r="R14" s="129"/>
      <c r="S14" s="129"/>
      <c r="T14" s="129"/>
      <c r="U14" s="133"/>
      <c r="V14" s="129"/>
      <c r="W14" s="129"/>
      <c r="X14" s="129"/>
      <c r="Y14" s="129"/>
      <c r="Z14" s="129"/>
      <c r="AA14" s="129"/>
      <c r="AB14" s="133"/>
      <c r="AC14" s="129"/>
      <c r="AD14" s="129"/>
      <c r="AE14" s="129"/>
      <c r="AF14" s="129"/>
      <c r="AG14" s="129"/>
      <c r="AH14" s="129"/>
      <c r="AI14" s="133"/>
    </row>
    <row r="15" spans="1:35" s="107" customFormat="1">
      <c r="A15" s="150">
        <v>11</v>
      </c>
      <c r="B15" s="149" t="s">
        <v>142</v>
      </c>
      <c r="C15" s="130"/>
      <c r="D15" s="129"/>
      <c r="E15" s="129"/>
      <c r="F15" s="148"/>
      <c r="G15" s="133"/>
      <c r="H15" s="128"/>
      <c r="I15" s="129"/>
      <c r="J15" s="129"/>
      <c r="K15" s="129"/>
      <c r="L15" s="129"/>
      <c r="M15" s="129"/>
      <c r="N15" s="129"/>
      <c r="O15" s="129"/>
      <c r="P15" s="129"/>
      <c r="Q15" s="129"/>
      <c r="R15" s="129"/>
      <c r="S15" s="129"/>
      <c r="T15" s="129"/>
      <c r="U15" s="133"/>
      <c r="V15" s="129"/>
      <c r="W15" s="129"/>
      <c r="X15" s="129"/>
      <c r="Y15" s="129"/>
      <c r="Z15" s="129"/>
      <c r="AA15" s="129"/>
      <c r="AB15" s="133"/>
      <c r="AC15" s="129"/>
      <c r="AD15" s="129"/>
      <c r="AE15" s="129"/>
      <c r="AF15" s="129"/>
      <c r="AG15" s="129"/>
      <c r="AH15" s="129"/>
      <c r="AI15" s="133"/>
    </row>
    <row r="16" spans="1:35" s="107" customFormat="1">
      <c r="A16" s="150">
        <v>12</v>
      </c>
      <c r="B16" s="149" t="s">
        <v>143</v>
      </c>
      <c r="C16" s="130"/>
      <c r="D16" s="129"/>
      <c r="E16" s="129"/>
      <c r="F16" s="148"/>
      <c r="G16" s="133"/>
      <c r="H16" s="128"/>
      <c r="I16" s="129"/>
      <c r="J16" s="129"/>
      <c r="K16" s="129"/>
      <c r="L16" s="129"/>
      <c r="M16" s="129"/>
      <c r="N16" s="129"/>
      <c r="O16" s="129"/>
      <c r="P16" s="129"/>
      <c r="Q16" s="129"/>
      <c r="R16" s="129"/>
      <c r="S16" s="129"/>
      <c r="T16" s="129"/>
      <c r="U16" s="133"/>
      <c r="V16" s="129"/>
      <c r="W16" s="129"/>
      <c r="X16" s="129"/>
      <c r="Y16" s="129"/>
      <c r="Z16" s="129"/>
      <c r="AA16" s="129"/>
      <c r="AB16" s="133"/>
      <c r="AC16" s="129"/>
      <c r="AD16" s="129"/>
      <c r="AE16" s="129"/>
      <c r="AF16" s="129"/>
      <c r="AG16" s="129"/>
      <c r="AH16" s="129"/>
      <c r="AI16" s="133"/>
    </row>
    <row r="17" spans="1:35" s="107" customFormat="1">
      <c r="A17" s="150">
        <v>13</v>
      </c>
      <c r="B17" s="155" t="s">
        <v>144</v>
      </c>
      <c r="C17" s="130"/>
      <c r="D17" s="129"/>
      <c r="E17" s="129"/>
      <c r="F17" s="148"/>
      <c r="G17" s="133"/>
      <c r="H17" s="128"/>
      <c r="I17" s="129"/>
      <c r="J17" s="129"/>
      <c r="K17" s="129"/>
      <c r="L17" s="129"/>
      <c r="M17" s="129"/>
      <c r="N17" s="129"/>
      <c r="O17" s="129"/>
      <c r="P17" s="129"/>
      <c r="Q17" s="129"/>
      <c r="R17" s="129"/>
      <c r="S17" s="129"/>
      <c r="T17" s="129"/>
      <c r="U17" s="133"/>
      <c r="V17" s="129"/>
      <c r="W17" s="129"/>
      <c r="X17" s="129"/>
      <c r="Y17" s="129"/>
      <c r="Z17" s="129"/>
      <c r="AA17" s="129"/>
      <c r="AB17" s="133"/>
      <c r="AC17" s="129"/>
      <c r="AD17" s="129"/>
      <c r="AE17" s="129"/>
      <c r="AF17" s="129"/>
      <c r="AG17" s="129"/>
      <c r="AH17" s="129"/>
      <c r="AI17" s="133"/>
    </row>
    <row r="18" spans="1:35" s="107" customFormat="1" ht="23.25">
      <c r="A18" s="115"/>
      <c r="B18" s="145" t="s">
        <v>145</v>
      </c>
      <c r="C18" s="117"/>
      <c r="D18" s="118"/>
      <c r="E18" s="118"/>
      <c r="F18" s="119"/>
      <c r="G18" s="120"/>
      <c r="H18" s="121"/>
      <c r="I18" s="118"/>
      <c r="J18" s="118"/>
      <c r="K18" s="118"/>
      <c r="L18" s="118"/>
      <c r="M18" s="118"/>
      <c r="N18" s="118"/>
      <c r="O18" s="118"/>
      <c r="P18" s="118"/>
      <c r="Q18" s="118"/>
      <c r="R18" s="118"/>
      <c r="S18" s="118"/>
      <c r="T18" s="118"/>
      <c r="U18" s="120"/>
      <c r="V18" s="118"/>
      <c r="W18" s="118"/>
      <c r="X18" s="118"/>
      <c r="Y18" s="118"/>
      <c r="Z18" s="118"/>
      <c r="AA18" s="118"/>
      <c r="AB18" s="120"/>
      <c r="AC18" s="118"/>
      <c r="AD18" s="118"/>
      <c r="AE18" s="118"/>
      <c r="AF18" s="118"/>
      <c r="AG18" s="118"/>
      <c r="AH18" s="118"/>
      <c r="AI18" s="120"/>
    </row>
    <row r="19" spans="1:35" s="107" customFormat="1">
      <c r="A19" s="150">
        <v>14</v>
      </c>
      <c r="B19" s="149" t="s">
        <v>146</v>
      </c>
      <c r="C19" s="130"/>
      <c r="D19" s="129"/>
      <c r="E19" s="129"/>
      <c r="F19" s="148"/>
      <c r="G19" s="133"/>
      <c r="H19" s="128"/>
      <c r="I19" s="129"/>
      <c r="J19" s="129"/>
      <c r="K19" s="129"/>
      <c r="L19" s="129"/>
      <c r="M19" s="129"/>
      <c r="N19" s="129"/>
      <c r="O19" s="129"/>
      <c r="P19" s="129"/>
      <c r="Q19" s="129"/>
      <c r="R19" s="129"/>
      <c r="S19" s="129"/>
      <c r="T19" s="129"/>
      <c r="U19" s="133"/>
      <c r="V19" s="129"/>
      <c r="W19" s="129"/>
      <c r="X19" s="129"/>
      <c r="Y19" s="129"/>
      <c r="Z19" s="129"/>
      <c r="AA19" s="129"/>
      <c r="AB19" s="133"/>
      <c r="AC19" s="129"/>
      <c r="AD19" s="129"/>
      <c r="AE19" s="129"/>
      <c r="AF19" s="129"/>
      <c r="AG19" s="129"/>
      <c r="AH19" s="129"/>
      <c r="AI19" s="133"/>
    </row>
    <row r="20" spans="1:35" s="107" customFormat="1">
      <c r="A20" s="150">
        <v>15</v>
      </c>
      <c r="B20" s="149" t="s">
        <v>147</v>
      </c>
      <c r="C20" s="130"/>
      <c r="D20" s="129"/>
      <c r="E20" s="129"/>
      <c r="F20" s="148"/>
      <c r="G20" s="133"/>
      <c r="H20" s="128"/>
      <c r="I20" s="129"/>
      <c r="J20" s="129"/>
      <c r="K20" s="129"/>
      <c r="L20" s="129"/>
      <c r="M20" s="129"/>
      <c r="N20" s="129"/>
      <c r="O20" s="129"/>
      <c r="P20" s="129"/>
      <c r="Q20" s="129"/>
      <c r="R20" s="129"/>
      <c r="S20" s="129"/>
      <c r="T20" s="129"/>
      <c r="U20" s="133"/>
      <c r="V20" s="129"/>
      <c r="W20" s="129"/>
      <c r="X20" s="129"/>
      <c r="Y20" s="129"/>
      <c r="Z20" s="129"/>
      <c r="AA20" s="129"/>
      <c r="AB20" s="133"/>
      <c r="AC20" s="129"/>
      <c r="AD20" s="129"/>
      <c r="AE20" s="129"/>
      <c r="AF20" s="129"/>
      <c r="AG20" s="129"/>
      <c r="AH20" s="129"/>
      <c r="AI20" s="133"/>
    </row>
    <row r="21" spans="1:35" s="107" customFormat="1">
      <c r="A21" s="150">
        <v>16</v>
      </c>
      <c r="B21" s="149" t="s">
        <v>148</v>
      </c>
      <c r="C21" s="130"/>
      <c r="D21" s="129"/>
      <c r="E21" s="129"/>
      <c r="F21" s="148"/>
      <c r="G21" s="133"/>
      <c r="H21" s="128"/>
      <c r="I21" s="129"/>
      <c r="J21" s="129"/>
      <c r="K21" s="129"/>
      <c r="L21" s="129"/>
      <c r="M21" s="129"/>
      <c r="N21" s="129"/>
      <c r="O21" s="129"/>
      <c r="P21" s="129"/>
      <c r="Q21" s="129"/>
      <c r="R21" s="129"/>
      <c r="S21" s="129"/>
      <c r="T21" s="129"/>
      <c r="U21" s="133"/>
      <c r="V21" s="129"/>
      <c r="W21" s="129"/>
      <c r="X21" s="129"/>
      <c r="Y21" s="129"/>
      <c r="Z21" s="129"/>
      <c r="AA21" s="129"/>
      <c r="AB21" s="133"/>
      <c r="AC21" s="129"/>
      <c r="AD21" s="129"/>
      <c r="AE21" s="129"/>
      <c r="AF21" s="129"/>
      <c r="AG21" s="129"/>
      <c r="AH21" s="129"/>
      <c r="AI21" s="133"/>
    </row>
    <row r="22" spans="1:35" s="107" customFormat="1">
      <c r="A22" s="150">
        <v>17</v>
      </c>
      <c r="B22" s="156" t="s">
        <v>149</v>
      </c>
      <c r="C22" s="136"/>
      <c r="D22" s="129"/>
      <c r="E22" s="129"/>
      <c r="F22" s="148"/>
      <c r="G22" s="137"/>
      <c r="H22" s="128"/>
      <c r="I22" s="129"/>
      <c r="J22" s="129"/>
      <c r="K22" s="129"/>
      <c r="L22" s="129"/>
      <c r="M22" s="129"/>
      <c r="N22" s="129"/>
      <c r="O22" s="129"/>
      <c r="P22" s="129"/>
      <c r="Q22" s="129"/>
      <c r="R22" s="129"/>
      <c r="S22" s="129"/>
      <c r="T22" s="129"/>
      <c r="U22" s="137"/>
      <c r="V22" s="129"/>
      <c r="W22" s="129"/>
      <c r="X22" s="129"/>
      <c r="Y22" s="129"/>
      <c r="Z22" s="129"/>
      <c r="AA22" s="129"/>
      <c r="AB22" s="137"/>
      <c r="AC22" s="129"/>
      <c r="AD22" s="129"/>
      <c r="AE22" s="129"/>
      <c r="AF22" s="129"/>
      <c r="AG22" s="129"/>
      <c r="AH22" s="129"/>
      <c r="AI22" s="137"/>
    </row>
    <row r="23" spans="1:35" s="107" customFormat="1">
      <c r="A23" s="150">
        <v>18</v>
      </c>
      <c r="B23" s="149" t="s">
        <v>150</v>
      </c>
      <c r="C23" s="130"/>
      <c r="D23" s="129"/>
      <c r="E23" s="129"/>
      <c r="F23" s="148"/>
      <c r="G23" s="133"/>
      <c r="H23" s="128"/>
      <c r="I23" s="129"/>
      <c r="J23" s="129"/>
      <c r="K23" s="129"/>
      <c r="L23" s="129"/>
      <c r="M23" s="129"/>
      <c r="N23" s="129"/>
      <c r="O23" s="129"/>
      <c r="P23" s="129"/>
      <c r="Q23" s="129"/>
      <c r="R23" s="129"/>
      <c r="S23" s="129"/>
      <c r="T23" s="129"/>
      <c r="U23" s="133"/>
      <c r="V23" s="129"/>
      <c r="W23" s="129"/>
      <c r="X23" s="129"/>
      <c r="Y23" s="129"/>
      <c r="Z23" s="129"/>
      <c r="AA23" s="129"/>
      <c r="AB23" s="133"/>
      <c r="AC23" s="129"/>
      <c r="AD23" s="129"/>
      <c r="AE23" s="129"/>
      <c r="AF23" s="129"/>
      <c r="AG23" s="129"/>
      <c r="AH23" s="129"/>
      <c r="AI23" s="133"/>
    </row>
    <row r="24" spans="1:35" s="107" customFormat="1">
      <c r="A24" s="150">
        <v>19</v>
      </c>
      <c r="B24" s="149" t="s">
        <v>151</v>
      </c>
      <c r="C24" s="130"/>
      <c r="D24" s="129"/>
      <c r="E24" s="129"/>
      <c r="F24" s="148"/>
      <c r="G24" s="133"/>
      <c r="H24" s="128"/>
      <c r="I24" s="129"/>
      <c r="J24" s="129"/>
      <c r="K24" s="129"/>
      <c r="L24" s="129"/>
      <c r="M24" s="129"/>
      <c r="N24" s="129"/>
      <c r="O24" s="129"/>
      <c r="P24" s="129"/>
      <c r="Q24" s="129"/>
      <c r="R24" s="129"/>
      <c r="S24" s="129"/>
      <c r="T24" s="129"/>
      <c r="U24" s="133"/>
      <c r="V24" s="129"/>
      <c r="W24" s="129"/>
      <c r="X24" s="129"/>
      <c r="Y24" s="129"/>
      <c r="Z24" s="129"/>
      <c r="AA24" s="129"/>
      <c r="AB24" s="133"/>
      <c r="AC24" s="129"/>
      <c r="AD24" s="129"/>
      <c r="AE24" s="129"/>
      <c r="AF24" s="129"/>
      <c r="AG24" s="129"/>
      <c r="AH24" s="129"/>
      <c r="AI24" s="133"/>
    </row>
    <row r="25" spans="1:35" s="107" customFormat="1" ht="23.25">
      <c r="A25" s="115"/>
      <c r="B25" s="145" t="s">
        <v>152</v>
      </c>
      <c r="C25" s="117"/>
      <c r="D25" s="118"/>
      <c r="E25" s="118"/>
      <c r="F25" s="119"/>
      <c r="G25" s="120"/>
      <c r="H25" s="121"/>
      <c r="I25" s="118"/>
      <c r="J25" s="118"/>
      <c r="K25" s="118"/>
      <c r="L25" s="118"/>
      <c r="M25" s="118"/>
      <c r="N25" s="118"/>
      <c r="O25" s="118"/>
      <c r="P25" s="118"/>
      <c r="Q25" s="118"/>
      <c r="R25" s="118"/>
      <c r="S25" s="118"/>
      <c r="T25" s="118"/>
      <c r="U25" s="120"/>
      <c r="V25" s="118"/>
      <c r="W25" s="118"/>
      <c r="X25" s="118"/>
      <c r="Y25" s="118"/>
      <c r="Z25" s="118"/>
      <c r="AA25" s="118"/>
      <c r="AB25" s="120"/>
      <c r="AC25" s="118"/>
      <c r="AD25" s="118"/>
      <c r="AE25" s="118"/>
      <c r="AF25" s="118"/>
      <c r="AG25" s="118"/>
      <c r="AH25" s="118"/>
      <c r="AI25" s="120"/>
    </row>
    <row r="26" spans="1:35" s="107" customFormat="1">
      <c r="A26" s="150">
        <v>20</v>
      </c>
      <c r="B26" s="149" t="s">
        <v>153</v>
      </c>
      <c r="C26" s="130"/>
      <c r="D26" s="129"/>
      <c r="E26" s="129"/>
      <c r="F26" s="148"/>
      <c r="G26" s="133"/>
      <c r="H26" s="128"/>
      <c r="I26" s="129"/>
      <c r="J26" s="129"/>
      <c r="K26" s="129"/>
      <c r="L26" s="129"/>
      <c r="M26" s="129"/>
      <c r="N26" s="129"/>
      <c r="O26" s="129"/>
      <c r="P26" s="129"/>
      <c r="Q26" s="129"/>
      <c r="R26" s="129"/>
      <c r="S26" s="129"/>
      <c r="T26" s="129"/>
      <c r="U26" s="133"/>
      <c r="V26" s="129"/>
      <c r="W26" s="129"/>
      <c r="X26" s="129"/>
      <c r="Y26" s="129"/>
      <c r="Z26" s="129"/>
      <c r="AA26" s="129"/>
      <c r="AB26" s="133"/>
      <c r="AC26" s="129"/>
      <c r="AD26" s="129"/>
      <c r="AE26" s="129"/>
      <c r="AF26" s="129"/>
      <c r="AG26" s="129"/>
      <c r="AH26" s="129"/>
      <c r="AI26" s="133"/>
    </row>
    <row r="27" spans="1:35" s="107" customFormat="1">
      <c r="A27" s="150">
        <v>21</v>
      </c>
      <c r="B27" s="149" t="s">
        <v>154</v>
      </c>
      <c r="C27" s="130"/>
      <c r="D27" s="129"/>
      <c r="E27" s="129"/>
      <c r="F27" s="148"/>
      <c r="G27" s="133"/>
      <c r="H27" s="128"/>
      <c r="I27" s="129"/>
      <c r="J27" s="129"/>
      <c r="K27" s="129"/>
      <c r="L27" s="129"/>
      <c r="M27" s="129"/>
      <c r="N27" s="129"/>
      <c r="O27" s="129"/>
      <c r="P27" s="129"/>
      <c r="Q27" s="129"/>
      <c r="R27" s="129"/>
      <c r="S27" s="129"/>
      <c r="T27" s="129"/>
      <c r="U27" s="133"/>
      <c r="V27" s="129"/>
      <c r="W27" s="129"/>
      <c r="X27" s="129"/>
      <c r="Y27" s="129"/>
      <c r="Z27" s="129"/>
      <c r="AA27" s="129"/>
      <c r="AB27" s="133"/>
      <c r="AC27" s="129"/>
      <c r="AD27" s="129"/>
      <c r="AE27" s="129"/>
      <c r="AF27" s="129"/>
      <c r="AG27" s="129"/>
      <c r="AH27" s="129"/>
      <c r="AI27" s="133"/>
    </row>
    <row r="28" spans="1:35" s="107" customFormat="1">
      <c r="A28" s="139"/>
      <c r="B28" s="140"/>
      <c r="C28" s="141"/>
      <c r="D28" s="118"/>
      <c r="E28" s="118"/>
      <c r="F28" s="119"/>
      <c r="G28" s="120"/>
      <c r="H28" s="121"/>
      <c r="I28" s="118"/>
      <c r="J28" s="118"/>
      <c r="K28" s="118"/>
      <c r="L28" s="118"/>
      <c r="M28" s="118"/>
      <c r="N28" s="118"/>
      <c r="O28" s="118"/>
      <c r="P28" s="118"/>
      <c r="Q28" s="118"/>
      <c r="R28" s="118"/>
      <c r="S28" s="118"/>
      <c r="T28" s="118"/>
      <c r="U28" s="120"/>
      <c r="V28" s="118"/>
      <c r="W28" s="118"/>
      <c r="X28" s="118"/>
      <c r="Y28" s="118"/>
      <c r="Z28" s="118"/>
      <c r="AA28" s="118"/>
      <c r="AB28" s="120"/>
      <c r="AC28" s="118"/>
      <c r="AD28" s="118"/>
      <c r="AE28" s="118"/>
      <c r="AF28" s="118"/>
      <c r="AG28" s="118"/>
      <c r="AH28" s="118"/>
      <c r="AI28" s="120"/>
    </row>
  </sheetData>
  <mergeCells count="4">
    <mergeCell ref="D1:F1"/>
    <mergeCell ref="H1:T1"/>
    <mergeCell ref="V1:AA1"/>
    <mergeCell ref="AC1:AH1"/>
  </mergeCells>
  <pageMargins left="0.75" right="0.75" top="1" bottom="1" header="0.5" footer="0.5"/>
  <pageSetup paperSize="9" orientation="portrait" horizontalDpi="4294967292" verticalDpi="4294967292" r:id="rId1"/>
</worksheet>
</file>

<file path=xl/worksheets/sheet19.xml><?xml version="1.0" encoding="utf-8"?>
<worksheet xmlns="http://schemas.openxmlformats.org/spreadsheetml/2006/main" xmlns:r="http://schemas.openxmlformats.org/officeDocument/2006/relationships">
  <sheetPr>
    <pageSetUpPr fitToPage="1"/>
  </sheetPr>
  <dimension ref="A1:F164"/>
  <sheetViews>
    <sheetView zoomScaleNormal="100" workbookViewId="0">
      <selection activeCell="A61" sqref="A61:B62"/>
    </sheetView>
  </sheetViews>
  <sheetFormatPr defaultColWidth="11.42578125" defaultRowHeight="12.75"/>
  <cols>
    <col min="1" max="1" width="70.7109375" customWidth="1"/>
    <col min="2" max="2" width="2.7109375" bestFit="1" customWidth="1"/>
    <col min="3" max="3" width="2.140625" customWidth="1"/>
    <col min="4" max="4" width="70.7109375" customWidth="1"/>
    <col min="5" max="5" width="2.7109375" bestFit="1" customWidth="1"/>
    <col min="6" max="6" width="2.140625" customWidth="1"/>
  </cols>
  <sheetData>
    <row r="1" spans="1:6" ht="15" thickBot="1">
      <c r="A1" s="100" t="str">
        <f>Risikobereiche!A64</f>
        <v>D.01 Zuteilung von Beiträgen, Beihilfen und Subventionen</v>
      </c>
      <c r="B1" s="89"/>
      <c r="C1" s="89"/>
      <c r="D1" s="89"/>
      <c r="E1" s="89"/>
      <c r="F1" s="89"/>
    </row>
    <row r="2" spans="1:6" ht="12.75" customHeight="1">
      <c r="A2" s="374" t="s">
        <v>695</v>
      </c>
      <c r="B2" s="378"/>
      <c r="C2" s="90"/>
      <c r="D2" s="375" t="s">
        <v>696</v>
      </c>
      <c r="E2" s="378"/>
      <c r="F2" s="90"/>
    </row>
    <row r="3" spans="1:6" ht="24.75" customHeight="1" thickBot="1">
      <c r="A3" s="379"/>
      <c r="B3" s="380"/>
      <c r="C3" s="91"/>
      <c r="D3" s="380"/>
      <c r="E3" s="380"/>
      <c r="F3" s="91"/>
    </row>
    <row r="4" spans="1:6">
      <c r="A4" s="70" t="s">
        <v>697</v>
      </c>
      <c r="B4" s="92"/>
      <c r="C4" s="93"/>
      <c r="D4" s="71" t="s">
        <v>698</v>
      </c>
      <c r="E4" s="92"/>
      <c r="F4" s="93"/>
    </row>
    <row r="5" spans="1:6">
      <c r="A5" s="18" t="s">
        <v>617</v>
      </c>
      <c r="B5" s="92"/>
      <c r="C5" s="93"/>
      <c r="D5" s="20" t="s">
        <v>699</v>
      </c>
      <c r="E5" s="92"/>
      <c r="F5" s="93"/>
    </row>
    <row r="6" spans="1:6" ht="38.25">
      <c r="A6" s="95" t="s">
        <v>619</v>
      </c>
      <c r="B6" s="96"/>
      <c r="C6" s="93"/>
      <c r="D6" s="273" t="s">
        <v>700</v>
      </c>
      <c r="E6" s="96"/>
      <c r="F6" s="93"/>
    </row>
    <row r="7" spans="1:6" ht="25.5">
      <c r="A7" s="95" t="s">
        <v>621</v>
      </c>
      <c r="B7" s="96">
        <v>2</v>
      </c>
      <c r="C7" s="93"/>
      <c r="D7" s="96"/>
      <c r="E7" s="96"/>
      <c r="F7" s="93"/>
    </row>
    <row r="8" spans="1:6" ht="38.25">
      <c r="A8" s="95" t="s">
        <v>623</v>
      </c>
      <c r="B8" s="96"/>
      <c r="C8" s="93"/>
      <c r="D8" s="273" t="s">
        <v>701</v>
      </c>
      <c r="E8" s="96">
        <v>3</v>
      </c>
      <c r="F8" s="93"/>
    </row>
    <row r="9" spans="1:6" ht="25.5">
      <c r="A9" s="95" t="s">
        <v>625</v>
      </c>
      <c r="B9" s="96"/>
      <c r="C9" s="93"/>
      <c r="D9" s="96"/>
      <c r="E9" s="96"/>
      <c r="F9" s="93"/>
    </row>
    <row r="10" spans="1:6" ht="38.25">
      <c r="A10" s="95" t="s">
        <v>627</v>
      </c>
      <c r="B10" s="96"/>
      <c r="C10" s="93"/>
      <c r="D10" s="273" t="s">
        <v>702</v>
      </c>
      <c r="E10" s="96"/>
      <c r="F10" s="93"/>
    </row>
    <row r="11" spans="1:6">
      <c r="A11" s="97"/>
      <c r="B11" s="98"/>
      <c r="C11" s="98"/>
      <c r="D11" s="98"/>
      <c r="E11" s="98"/>
      <c r="F11" s="98"/>
    </row>
    <row r="12" spans="1:6">
      <c r="A12" s="71" t="s">
        <v>703</v>
      </c>
      <c r="B12" s="92"/>
      <c r="C12" s="98"/>
      <c r="D12" s="71" t="s">
        <v>704</v>
      </c>
      <c r="E12" s="92"/>
      <c r="F12" s="98"/>
    </row>
    <row r="13" spans="1:6">
      <c r="A13" s="20" t="s">
        <v>705</v>
      </c>
      <c r="B13" s="92"/>
      <c r="C13" s="98"/>
      <c r="D13" s="20" t="s">
        <v>706</v>
      </c>
      <c r="E13" s="92"/>
      <c r="F13" s="98"/>
    </row>
    <row r="14" spans="1:6" ht="25.5">
      <c r="A14" s="272" t="s">
        <v>707</v>
      </c>
      <c r="B14" s="96"/>
      <c r="C14" s="98"/>
      <c r="D14" s="273" t="s">
        <v>708</v>
      </c>
      <c r="E14" s="96"/>
      <c r="F14" s="98"/>
    </row>
    <row r="15" spans="1:6" ht="25.5">
      <c r="A15" s="272" t="s">
        <v>709</v>
      </c>
      <c r="B15" s="96"/>
      <c r="C15" s="98"/>
      <c r="D15" s="273" t="s">
        <v>710</v>
      </c>
      <c r="E15" s="96"/>
      <c r="F15" s="98"/>
    </row>
    <row r="16" spans="1:6" ht="25.5">
      <c r="A16" s="272" t="s">
        <v>711</v>
      </c>
      <c r="B16" s="96">
        <v>3</v>
      </c>
      <c r="C16" s="98"/>
      <c r="D16" s="273" t="s">
        <v>712</v>
      </c>
      <c r="E16" s="96"/>
      <c r="F16" s="98"/>
    </row>
    <row r="17" spans="1:6" ht="25.5">
      <c r="A17" s="272" t="s">
        <v>713</v>
      </c>
      <c r="B17" s="96"/>
      <c r="C17" s="98"/>
      <c r="D17" s="273" t="s">
        <v>714</v>
      </c>
      <c r="E17" s="96">
        <v>4</v>
      </c>
      <c r="F17" s="98"/>
    </row>
    <row r="18" spans="1:6" ht="25.5">
      <c r="A18" s="272" t="s">
        <v>715</v>
      </c>
      <c r="B18" s="96"/>
      <c r="C18" s="98"/>
      <c r="D18" s="273" t="s">
        <v>716</v>
      </c>
      <c r="E18" s="96"/>
      <c r="F18" s="98"/>
    </row>
    <row r="19" spans="1:6">
      <c r="A19" s="98"/>
      <c r="B19" s="98"/>
      <c r="C19" s="98"/>
      <c r="D19" s="98"/>
      <c r="E19" s="98"/>
      <c r="F19" s="98"/>
    </row>
    <row r="20" spans="1:6">
      <c r="A20" s="71" t="s">
        <v>717</v>
      </c>
      <c r="B20" s="92"/>
      <c r="C20" s="98"/>
      <c r="D20" s="71" t="s">
        <v>718</v>
      </c>
      <c r="E20" s="92"/>
      <c r="F20" s="98"/>
    </row>
    <row r="21" spans="1:6" ht="25.5">
      <c r="A21" s="20" t="s">
        <v>719</v>
      </c>
      <c r="B21" s="92"/>
      <c r="C21" s="98"/>
      <c r="D21" s="20" t="s">
        <v>720</v>
      </c>
      <c r="E21" s="92"/>
      <c r="F21" s="98"/>
    </row>
    <row r="22" spans="1:6" ht="51">
      <c r="A22" s="273" t="s">
        <v>721</v>
      </c>
      <c r="B22" s="96">
        <v>1</v>
      </c>
      <c r="C22" s="98"/>
      <c r="D22" s="273" t="s">
        <v>722</v>
      </c>
      <c r="E22" s="96"/>
      <c r="F22" s="98"/>
    </row>
    <row r="23" spans="1:6" ht="25.5">
      <c r="A23" s="273" t="s">
        <v>723</v>
      </c>
      <c r="B23" s="96"/>
      <c r="C23" s="98"/>
      <c r="D23" s="272"/>
      <c r="E23" s="96"/>
      <c r="F23" s="98"/>
    </row>
    <row r="24" spans="1:6" ht="25.5">
      <c r="A24" s="273" t="s">
        <v>724</v>
      </c>
      <c r="B24" s="96"/>
      <c r="C24" s="98"/>
      <c r="D24" s="273" t="s">
        <v>725</v>
      </c>
      <c r="E24" s="96"/>
      <c r="F24" s="98"/>
    </row>
    <row r="25" spans="1:6" ht="25.5">
      <c r="A25" s="274" t="s">
        <v>726</v>
      </c>
      <c r="B25" s="96"/>
      <c r="C25" s="98"/>
      <c r="D25" s="272"/>
      <c r="E25" s="96"/>
      <c r="F25" s="98"/>
    </row>
    <row r="26" spans="1:6" ht="25.5">
      <c r="A26" s="272" t="s">
        <v>727</v>
      </c>
      <c r="B26" s="96"/>
      <c r="C26" s="98"/>
      <c r="D26" s="273" t="s">
        <v>728</v>
      </c>
      <c r="E26" s="99">
        <v>5</v>
      </c>
      <c r="F26" s="98"/>
    </row>
    <row r="27" spans="1:6">
      <c r="A27" s="98"/>
      <c r="B27" s="98"/>
      <c r="C27" s="98"/>
      <c r="D27" s="98"/>
      <c r="E27" s="98"/>
      <c r="F27" s="98"/>
    </row>
    <row r="28" spans="1:6">
      <c r="A28" s="71" t="s">
        <v>729</v>
      </c>
      <c r="B28" s="92"/>
      <c r="C28" s="98"/>
      <c r="D28" s="71"/>
      <c r="E28" s="92"/>
      <c r="F28" s="92"/>
    </row>
    <row r="29" spans="1:6">
      <c r="A29" s="20" t="s">
        <v>730</v>
      </c>
      <c r="B29" s="92"/>
      <c r="C29" s="98"/>
      <c r="D29" s="258"/>
      <c r="E29" s="258"/>
      <c r="F29" s="258"/>
    </row>
    <row r="30" spans="1:6" ht="25.5">
      <c r="A30" s="273" t="s">
        <v>731</v>
      </c>
      <c r="B30" s="96"/>
      <c r="C30" s="98"/>
      <c r="D30" s="258"/>
      <c r="E30" s="258"/>
      <c r="F30" s="258"/>
    </row>
    <row r="31" spans="1:6" ht="25.5">
      <c r="A31" s="273" t="s">
        <v>732</v>
      </c>
      <c r="B31" s="96"/>
      <c r="C31" s="98"/>
      <c r="D31" s="258"/>
      <c r="E31" s="258"/>
      <c r="F31" s="258"/>
    </row>
    <row r="32" spans="1:6" ht="25.5">
      <c r="A32" s="273" t="s">
        <v>733</v>
      </c>
      <c r="B32" s="96">
        <v>3</v>
      </c>
      <c r="C32" s="98"/>
      <c r="D32" s="258"/>
      <c r="E32" s="258"/>
      <c r="F32" s="258"/>
    </row>
    <row r="33" spans="1:6" ht="25.5">
      <c r="A33" s="273" t="s">
        <v>734</v>
      </c>
      <c r="B33" s="96"/>
      <c r="C33" s="98"/>
      <c r="D33" s="258"/>
      <c r="E33" s="258"/>
      <c r="F33" s="258"/>
    </row>
    <row r="34" spans="1:6">
      <c r="A34" s="273" t="s">
        <v>735</v>
      </c>
      <c r="B34" s="96"/>
      <c r="C34" s="98"/>
      <c r="D34" s="258"/>
      <c r="E34" s="258"/>
      <c r="F34" s="258"/>
    </row>
    <row r="35" spans="1:6">
      <c r="A35" s="98"/>
      <c r="B35" s="98"/>
      <c r="C35" s="98"/>
      <c r="D35" s="258"/>
      <c r="E35" s="258"/>
      <c r="F35" s="258"/>
    </row>
    <row r="36" spans="1:6">
      <c r="A36" s="71" t="s">
        <v>736</v>
      </c>
      <c r="B36" s="92"/>
      <c r="C36" s="98"/>
      <c r="D36" s="258"/>
      <c r="E36" s="258"/>
      <c r="F36" s="258"/>
    </row>
    <row r="37" spans="1:6">
      <c r="A37" s="20" t="s">
        <v>737</v>
      </c>
      <c r="B37" s="92"/>
      <c r="C37" s="98"/>
      <c r="D37" s="258"/>
      <c r="E37" s="258"/>
      <c r="F37" s="258"/>
    </row>
    <row r="38" spans="1:6" ht="38.25">
      <c r="A38" s="273" t="s">
        <v>738</v>
      </c>
      <c r="B38" s="96">
        <v>1</v>
      </c>
      <c r="C38" s="98"/>
      <c r="D38" s="258"/>
      <c r="E38" s="258"/>
      <c r="F38" s="258"/>
    </row>
    <row r="39" spans="1:6">
      <c r="A39" s="96"/>
      <c r="B39" s="96"/>
      <c r="C39" s="98"/>
      <c r="D39" s="258"/>
      <c r="E39" s="258"/>
      <c r="F39" s="258"/>
    </row>
    <row r="40" spans="1:6" ht="51">
      <c r="A40" s="273" t="s">
        <v>739</v>
      </c>
      <c r="B40" s="96"/>
      <c r="C40" s="98"/>
      <c r="D40" s="258"/>
      <c r="E40" s="258"/>
      <c r="F40" s="258"/>
    </row>
    <row r="41" spans="1:6">
      <c r="A41" s="96"/>
      <c r="B41" s="96"/>
      <c r="C41" s="98"/>
      <c r="D41" s="258"/>
      <c r="E41" s="258"/>
      <c r="F41" s="258"/>
    </row>
    <row r="42" spans="1:6">
      <c r="A42" s="272" t="s">
        <v>740</v>
      </c>
      <c r="B42" s="96"/>
      <c r="C42" s="98"/>
      <c r="D42" s="258"/>
      <c r="E42" s="258"/>
      <c r="F42" s="258"/>
    </row>
    <row r="43" spans="1:6">
      <c r="A43" s="98"/>
      <c r="B43" s="98"/>
      <c r="C43" s="98"/>
      <c r="D43" s="258"/>
      <c r="E43" s="258"/>
      <c r="F43" s="258"/>
    </row>
    <row r="44" spans="1:6">
      <c r="A44" s="71" t="s">
        <v>741</v>
      </c>
      <c r="B44" s="20"/>
      <c r="C44" s="98"/>
      <c r="D44" s="258"/>
      <c r="E44" s="258"/>
      <c r="F44" s="258"/>
    </row>
    <row r="45" spans="1:6" ht="39" customHeight="1">
      <c r="A45" s="20" t="s">
        <v>742</v>
      </c>
      <c r="B45" s="20"/>
      <c r="C45" s="98"/>
      <c r="D45" s="258"/>
      <c r="E45" s="258"/>
      <c r="F45" s="258"/>
    </row>
    <row r="46" spans="1:6" ht="38.25">
      <c r="A46" s="273" t="s">
        <v>743</v>
      </c>
      <c r="B46" s="96"/>
      <c r="C46" s="98"/>
      <c r="D46" s="258"/>
      <c r="E46" s="258"/>
      <c r="F46" s="258"/>
    </row>
    <row r="47" spans="1:6">
      <c r="A47" s="96"/>
      <c r="B47" s="96"/>
      <c r="C47" s="98"/>
      <c r="D47" s="258"/>
      <c r="E47" s="258"/>
      <c r="F47" s="258"/>
    </row>
    <row r="48" spans="1:6" ht="38.25">
      <c r="A48" s="273" t="s">
        <v>744</v>
      </c>
      <c r="B48" s="96">
        <v>3</v>
      </c>
      <c r="C48" s="98"/>
      <c r="D48" s="258"/>
      <c r="E48" s="258"/>
      <c r="F48" s="258"/>
    </row>
    <row r="49" spans="1:6">
      <c r="A49" s="96"/>
      <c r="B49" s="96"/>
      <c r="C49" s="98"/>
      <c r="D49" s="258"/>
      <c r="E49" s="258"/>
      <c r="F49" s="258"/>
    </row>
    <row r="50" spans="1:6">
      <c r="A50" s="96" t="s">
        <v>674</v>
      </c>
      <c r="B50" s="96"/>
      <c r="C50" s="98"/>
      <c r="D50" s="258"/>
      <c r="E50" s="258"/>
      <c r="F50" s="258"/>
    </row>
    <row r="51" spans="1:6">
      <c r="A51" s="98"/>
      <c r="B51" s="98"/>
      <c r="C51" s="98"/>
      <c r="D51" s="258"/>
      <c r="E51" s="258"/>
      <c r="F51" s="258"/>
    </row>
    <row r="52" spans="1:6">
      <c r="A52" s="71" t="s">
        <v>745</v>
      </c>
      <c r="B52" s="20"/>
      <c r="C52" s="98"/>
      <c r="D52" s="258"/>
      <c r="E52" s="258"/>
      <c r="F52" s="258"/>
    </row>
    <row r="53" spans="1:6" ht="12.75" customHeight="1">
      <c r="A53" s="20" t="s">
        <v>746</v>
      </c>
      <c r="B53" s="20"/>
      <c r="C53" s="98"/>
      <c r="D53" s="258"/>
      <c r="E53" s="258"/>
      <c r="F53" s="258"/>
    </row>
    <row r="54" spans="1:6" ht="12.75" customHeight="1">
      <c r="A54" s="273" t="s">
        <v>747</v>
      </c>
      <c r="B54" s="96"/>
      <c r="C54" s="98"/>
      <c r="D54" s="258"/>
      <c r="E54" s="258"/>
      <c r="F54" s="258"/>
    </row>
    <row r="55" spans="1:6" ht="13.5" customHeight="1">
      <c r="A55" s="96"/>
      <c r="B55" s="96"/>
      <c r="C55" s="98"/>
      <c r="D55" s="258"/>
      <c r="E55" s="258"/>
      <c r="F55" s="258"/>
    </row>
    <row r="56" spans="1:6">
      <c r="A56" s="273" t="s">
        <v>748</v>
      </c>
      <c r="B56" s="96">
        <v>3</v>
      </c>
      <c r="C56" s="98"/>
      <c r="D56" s="258"/>
      <c r="E56" s="258"/>
      <c r="F56" s="258"/>
    </row>
    <row r="57" spans="1:6">
      <c r="A57" s="96"/>
      <c r="B57" s="96"/>
      <c r="C57" s="98"/>
      <c r="D57" s="258"/>
      <c r="E57" s="258"/>
      <c r="F57" s="258"/>
    </row>
    <row r="58" spans="1:6" ht="38.25">
      <c r="A58" s="273" t="s">
        <v>749</v>
      </c>
      <c r="B58" s="96"/>
      <c r="C58" s="98"/>
      <c r="D58" s="258"/>
      <c r="E58" s="258"/>
      <c r="F58" s="258"/>
    </row>
    <row r="59" spans="1:6">
      <c r="A59" s="98"/>
      <c r="B59" s="98"/>
      <c r="C59" s="98"/>
      <c r="D59" s="258"/>
      <c r="E59" s="258"/>
      <c r="F59" s="258"/>
    </row>
    <row r="60" spans="1:6" ht="33.75" customHeight="1" thickBot="1">
      <c r="A60" s="381" t="str">
        <f>Risikobereiche!A65</f>
        <v xml:space="preserve">D.02 Zuteilung von Beiträgen aufgrund von spezifischen Vereinbarungen bzw. Konventionen welche mit anderen Körperschaften, Ämter und Gesellschaften abgeschlossen werden, welche vorwiegend mit öffentlichen Mitteln finanziert werden </v>
      </c>
      <c r="B60" s="381"/>
      <c r="C60" s="381"/>
      <c r="D60" s="381"/>
      <c r="E60" s="381"/>
      <c r="F60" s="381"/>
    </row>
    <row r="61" spans="1:6" ht="12.75" customHeight="1">
      <c r="A61" s="374" t="s">
        <v>695</v>
      </c>
      <c r="B61" s="378"/>
      <c r="C61" s="90"/>
      <c r="D61" s="375" t="s">
        <v>696</v>
      </c>
      <c r="E61" s="378"/>
      <c r="F61" s="90"/>
    </row>
    <row r="62" spans="1:6" ht="13.5" thickBot="1">
      <c r="A62" s="379"/>
      <c r="B62" s="380"/>
      <c r="C62" s="91"/>
      <c r="D62" s="380"/>
      <c r="E62" s="380"/>
      <c r="F62" s="91"/>
    </row>
    <row r="63" spans="1:6">
      <c r="A63" s="70" t="s">
        <v>697</v>
      </c>
      <c r="B63" s="92"/>
      <c r="C63" s="93"/>
      <c r="D63" s="71" t="s">
        <v>698</v>
      </c>
      <c r="E63" s="92"/>
      <c r="F63" s="93"/>
    </row>
    <row r="64" spans="1:6">
      <c r="A64" s="18" t="s">
        <v>617</v>
      </c>
      <c r="B64" s="92"/>
      <c r="C64" s="93"/>
      <c r="D64" s="20" t="s">
        <v>699</v>
      </c>
      <c r="E64" s="92"/>
      <c r="F64" s="93"/>
    </row>
    <row r="65" spans="1:6" ht="38.25">
      <c r="A65" s="95" t="s">
        <v>619</v>
      </c>
      <c r="B65" s="96"/>
      <c r="C65" s="93"/>
      <c r="D65" s="273" t="s">
        <v>700</v>
      </c>
      <c r="E65" s="96">
        <v>1</v>
      </c>
      <c r="F65" s="93"/>
    </row>
    <row r="66" spans="1:6" ht="25.5">
      <c r="A66" s="95" t="s">
        <v>621</v>
      </c>
      <c r="B66" s="96">
        <v>2</v>
      </c>
      <c r="C66" s="93"/>
      <c r="D66" s="96"/>
      <c r="E66" s="96"/>
      <c r="F66" s="93"/>
    </row>
    <row r="67" spans="1:6" ht="31.5" customHeight="1">
      <c r="A67" s="95" t="s">
        <v>623</v>
      </c>
      <c r="B67" s="96"/>
      <c r="C67" s="93"/>
      <c r="D67" s="273" t="s">
        <v>701</v>
      </c>
      <c r="E67" s="96"/>
      <c r="F67" s="93"/>
    </row>
    <row r="68" spans="1:6" ht="25.5">
      <c r="A68" s="95" t="s">
        <v>625</v>
      </c>
      <c r="B68" s="96"/>
      <c r="C68" s="93"/>
      <c r="D68" s="96"/>
      <c r="E68" s="96"/>
      <c r="F68" s="93"/>
    </row>
    <row r="69" spans="1:6" ht="38.25">
      <c r="A69" s="95" t="s">
        <v>627</v>
      </c>
      <c r="B69" s="96"/>
      <c r="C69" s="93"/>
      <c r="D69" s="273" t="s">
        <v>702</v>
      </c>
      <c r="E69" s="96"/>
      <c r="F69" s="93"/>
    </row>
    <row r="70" spans="1:6">
      <c r="A70" s="97"/>
      <c r="B70" s="98"/>
      <c r="C70" s="98"/>
      <c r="D70" s="98"/>
      <c r="E70" s="98"/>
      <c r="F70" s="98"/>
    </row>
    <row r="71" spans="1:6">
      <c r="A71" s="71" t="s">
        <v>703</v>
      </c>
      <c r="B71" s="92"/>
      <c r="C71" s="98"/>
      <c r="D71" s="71" t="s">
        <v>704</v>
      </c>
      <c r="E71" s="92"/>
      <c r="F71" s="98"/>
    </row>
    <row r="72" spans="1:6">
      <c r="A72" s="20" t="s">
        <v>705</v>
      </c>
      <c r="B72" s="92"/>
      <c r="C72" s="98"/>
      <c r="D72" s="20" t="s">
        <v>706</v>
      </c>
      <c r="E72" s="92"/>
      <c r="F72" s="98"/>
    </row>
    <row r="73" spans="1:6" ht="25.5">
      <c r="A73" s="272" t="s">
        <v>707</v>
      </c>
      <c r="B73" s="96"/>
      <c r="C73" s="98"/>
      <c r="D73" s="273" t="s">
        <v>708</v>
      </c>
      <c r="E73" s="96"/>
      <c r="F73" s="98"/>
    </row>
    <row r="74" spans="1:6" ht="25.5">
      <c r="A74" s="272" t="s">
        <v>709</v>
      </c>
      <c r="B74" s="96"/>
      <c r="C74" s="98"/>
      <c r="D74" s="273" t="s">
        <v>710</v>
      </c>
      <c r="E74" s="96">
        <v>2</v>
      </c>
      <c r="F74" s="98"/>
    </row>
    <row r="75" spans="1:6" ht="25.5">
      <c r="A75" s="272" t="s">
        <v>711</v>
      </c>
      <c r="B75" s="96">
        <v>3</v>
      </c>
      <c r="C75" s="98"/>
      <c r="D75" s="273" t="s">
        <v>712</v>
      </c>
      <c r="E75" s="96"/>
      <c r="F75" s="98"/>
    </row>
    <row r="76" spans="1:6" ht="25.5">
      <c r="A76" s="272" t="s">
        <v>713</v>
      </c>
      <c r="B76" s="96"/>
      <c r="C76" s="98"/>
      <c r="D76" s="273" t="s">
        <v>714</v>
      </c>
      <c r="E76" s="96"/>
      <c r="F76" s="98"/>
    </row>
    <row r="77" spans="1:6" ht="25.5">
      <c r="A77" s="272" t="s">
        <v>715</v>
      </c>
      <c r="B77" s="96"/>
      <c r="C77" s="98"/>
      <c r="D77" s="273" t="s">
        <v>716</v>
      </c>
      <c r="E77" s="96"/>
      <c r="F77" s="98"/>
    </row>
    <row r="78" spans="1:6">
      <c r="A78" s="98"/>
      <c r="B78" s="98"/>
      <c r="C78" s="98"/>
      <c r="D78" s="98"/>
      <c r="E78" s="98"/>
      <c r="F78" s="98"/>
    </row>
    <row r="79" spans="1:6">
      <c r="A79" s="71" t="s">
        <v>717</v>
      </c>
      <c r="B79" s="92"/>
      <c r="C79" s="98"/>
      <c r="D79" s="71" t="s">
        <v>718</v>
      </c>
      <c r="E79" s="92"/>
      <c r="F79" s="98"/>
    </row>
    <row r="80" spans="1:6" ht="25.5">
      <c r="A80" s="20" t="s">
        <v>719</v>
      </c>
      <c r="B80" s="92"/>
      <c r="C80" s="98"/>
      <c r="D80" s="20" t="s">
        <v>750</v>
      </c>
      <c r="E80" s="92"/>
      <c r="F80" s="98"/>
    </row>
    <row r="81" spans="1:6" ht="51">
      <c r="A81" s="273" t="s">
        <v>721</v>
      </c>
      <c r="B81" s="96">
        <v>1</v>
      </c>
      <c r="C81" s="98"/>
      <c r="D81" s="273" t="s">
        <v>722</v>
      </c>
      <c r="E81" s="96"/>
      <c r="F81" s="98"/>
    </row>
    <row r="82" spans="1:6" ht="25.5">
      <c r="A82" s="273" t="s">
        <v>723</v>
      </c>
      <c r="B82" s="96"/>
      <c r="C82" s="98"/>
      <c r="D82" s="272"/>
      <c r="E82" s="96"/>
      <c r="F82" s="98"/>
    </row>
    <row r="83" spans="1:6" ht="25.5">
      <c r="A83" s="273" t="s">
        <v>724</v>
      </c>
      <c r="B83" s="96"/>
      <c r="C83" s="98"/>
      <c r="D83" s="273" t="s">
        <v>725</v>
      </c>
      <c r="E83" s="96">
        <v>3</v>
      </c>
      <c r="F83" s="98"/>
    </row>
    <row r="84" spans="1:6" ht="25.5">
      <c r="A84" s="274" t="s">
        <v>726</v>
      </c>
      <c r="B84" s="96"/>
      <c r="C84" s="98"/>
      <c r="D84" s="272"/>
      <c r="E84" s="96"/>
      <c r="F84" s="98"/>
    </row>
    <row r="85" spans="1:6" ht="25.5">
      <c r="A85" s="272" t="s">
        <v>727</v>
      </c>
      <c r="B85" s="96"/>
      <c r="C85" s="98"/>
      <c r="D85" s="273" t="s">
        <v>728</v>
      </c>
      <c r="E85" s="99"/>
      <c r="F85" s="98"/>
    </row>
    <row r="86" spans="1:6">
      <c r="A86" s="98"/>
      <c r="B86" s="98"/>
      <c r="C86" s="98"/>
      <c r="D86" s="98"/>
      <c r="E86" s="98"/>
      <c r="F86" s="98"/>
    </row>
    <row r="87" spans="1:6">
      <c r="A87" s="71" t="s">
        <v>729</v>
      </c>
      <c r="B87" s="92"/>
      <c r="C87" s="98"/>
      <c r="D87" s="71"/>
      <c r="E87" s="92"/>
      <c r="F87" s="92"/>
    </row>
    <row r="88" spans="1:6">
      <c r="A88" s="20" t="s">
        <v>730</v>
      </c>
      <c r="B88" s="92"/>
      <c r="C88" s="98"/>
      <c r="D88" s="258"/>
      <c r="E88" s="258"/>
      <c r="F88" s="258"/>
    </row>
    <row r="89" spans="1:6" ht="25.5">
      <c r="A89" s="273" t="s">
        <v>731</v>
      </c>
      <c r="B89" s="96"/>
      <c r="C89" s="98"/>
      <c r="D89" s="258"/>
      <c r="E89" s="258"/>
      <c r="F89" s="258"/>
    </row>
    <row r="90" spans="1:6" ht="12.75" customHeight="1">
      <c r="A90" s="273" t="s">
        <v>732</v>
      </c>
      <c r="B90" s="96"/>
      <c r="C90" s="98"/>
      <c r="D90" s="258"/>
      <c r="E90" s="258"/>
      <c r="F90" s="258"/>
    </row>
    <row r="91" spans="1:6" ht="25.5">
      <c r="A91" s="273" t="s">
        <v>733</v>
      </c>
      <c r="B91" s="96">
        <v>3</v>
      </c>
      <c r="C91" s="98"/>
      <c r="D91" s="258"/>
      <c r="E91" s="258"/>
      <c r="F91" s="258"/>
    </row>
    <row r="92" spans="1:6" ht="25.5">
      <c r="A92" s="273" t="s">
        <v>734</v>
      </c>
      <c r="B92" s="96"/>
      <c r="C92" s="98"/>
      <c r="D92" s="258"/>
      <c r="E92" s="258"/>
      <c r="F92" s="258"/>
    </row>
    <row r="93" spans="1:6">
      <c r="A93" s="273" t="s">
        <v>735</v>
      </c>
      <c r="B93" s="96"/>
      <c r="C93" s="98"/>
      <c r="D93" s="258"/>
      <c r="E93" s="258"/>
      <c r="F93" s="258"/>
    </row>
    <row r="94" spans="1:6">
      <c r="A94" s="98"/>
      <c r="B94" s="98"/>
      <c r="C94" s="98"/>
      <c r="D94" s="258"/>
      <c r="E94" s="258"/>
      <c r="F94" s="258"/>
    </row>
    <row r="95" spans="1:6">
      <c r="A95" s="71" t="s">
        <v>736</v>
      </c>
      <c r="B95" s="92"/>
      <c r="C95" s="98"/>
      <c r="D95" s="258"/>
      <c r="E95" s="258"/>
      <c r="F95" s="258"/>
    </row>
    <row r="96" spans="1:6">
      <c r="A96" s="20" t="s">
        <v>737</v>
      </c>
      <c r="B96" s="92"/>
      <c r="C96" s="98"/>
      <c r="D96" s="258"/>
      <c r="E96" s="258"/>
      <c r="F96" s="258"/>
    </row>
    <row r="97" spans="1:6" ht="38.25">
      <c r="A97" s="273" t="s">
        <v>738</v>
      </c>
      <c r="B97" s="96">
        <v>1</v>
      </c>
      <c r="C97" s="98"/>
      <c r="D97" s="258"/>
      <c r="E97" s="258"/>
      <c r="F97" s="258"/>
    </row>
    <row r="98" spans="1:6">
      <c r="A98" s="96"/>
      <c r="B98" s="96"/>
      <c r="C98" s="98"/>
      <c r="D98" s="258"/>
      <c r="E98" s="258"/>
      <c r="F98" s="258"/>
    </row>
    <row r="99" spans="1:6" ht="51">
      <c r="A99" s="273" t="s">
        <v>739</v>
      </c>
      <c r="B99" s="96"/>
      <c r="C99" s="98"/>
      <c r="D99" s="258"/>
      <c r="E99" s="258"/>
      <c r="F99" s="258"/>
    </row>
    <row r="100" spans="1:6">
      <c r="A100" s="96"/>
      <c r="B100" s="96"/>
      <c r="C100" s="98"/>
      <c r="D100" s="258"/>
      <c r="E100" s="258"/>
      <c r="F100" s="258"/>
    </row>
    <row r="101" spans="1:6" ht="12.75" customHeight="1">
      <c r="A101" s="272" t="s">
        <v>740</v>
      </c>
      <c r="B101" s="96"/>
      <c r="C101" s="98"/>
      <c r="D101" s="258"/>
      <c r="E101" s="258"/>
      <c r="F101" s="258"/>
    </row>
    <row r="102" spans="1:6">
      <c r="A102" s="98"/>
      <c r="B102" s="98"/>
      <c r="C102" s="98"/>
      <c r="D102" s="258"/>
      <c r="E102" s="258"/>
      <c r="F102" s="258"/>
    </row>
    <row r="103" spans="1:6">
      <c r="A103" s="71" t="s">
        <v>741</v>
      </c>
      <c r="B103" s="20"/>
      <c r="C103" s="98"/>
      <c r="D103" s="258"/>
      <c r="E103" s="258"/>
      <c r="F103" s="258"/>
    </row>
    <row r="104" spans="1:6" ht="28.5" customHeight="1">
      <c r="A104" s="20" t="s">
        <v>742</v>
      </c>
      <c r="B104" s="20"/>
      <c r="C104" s="98"/>
      <c r="D104" s="258"/>
      <c r="E104" s="258"/>
      <c r="F104" s="258"/>
    </row>
    <row r="105" spans="1:6" ht="38.25">
      <c r="A105" s="273" t="s">
        <v>743</v>
      </c>
      <c r="B105" s="96"/>
      <c r="C105" s="98"/>
      <c r="D105" s="258"/>
      <c r="E105" s="258"/>
      <c r="F105" s="258"/>
    </row>
    <row r="106" spans="1:6">
      <c r="A106" s="96"/>
      <c r="B106" s="96"/>
      <c r="C106" s="98"/>
      <c r="D106" s="258"/>
      <c r="E106" s="258"/>
      <c r="F106" s="258"/>
    </row>
    <row r="107" spans="1:6" ht="38.25">
      <c r="A107" s="273" t="s">
        <v>744</v>
      </c>
      <c r="B107" s="96">
        <v>3</v>
      </c>
      <c r="C107" s="98"/>
      <c r="D107" s="258"/>
      <c r="E107" s="258"/>
      <c r="F107" s="258"/>
    </row>
    <row r="108" spans="1:6">
      <c r="A108" s="96"/>
      <c r="B108" s="96"/>
      <c r="C108" s="98"/>
      <c r="D108" s="258"/>
      <c r="E108" s="258"/>
      <c r="F108" s="258"/>
    </row>
    <row r="109" spans="1:6">
      <c r="A109" s="96" t="s">
        <v>674</v>
      </c>
      <c r="B109" s="96"/>
      <c r="C109" s="98"/>
      <c r="D109" s="258"/>
      <c r="E109" s="258"/>
      <c r="F109" s="258"/>
    </row>
    <row r="110" spans="1:6">
      <c r="A110" s="98"/>
      <c r="B110" s="98"/>
      <c r="C110" s="98"/>
      <c r="D110" s="258"/>
      <c r="E110" s="258"/>
      <c r="F110" s="258"/>
    </row>
    <row r="111" spans="1:6">
      <c r="A111" s="71" t="s">
        <v>745</v>
      </c>
      <c r="B111" s="20"/>
      <c r="C111" s="98"/>
      <c r="D111" s="258"/>
      <c r="E111" s="258"/>
      <c r="F111" s="258"/>
    </row>
    <row r="112" spans="1:6">
      <c r="A112" s="20" t="s">
        <v>746</v>
      </c>
      <c r="B112" s="20"/>
      <c r="C112" s="98"/>
      <c r="D112" s="258"/>
      <c r="E112" s="258"/>
      <c r="F112" s="258"/>
    </row>
    <row r="113" spans="1:6">
      <c r="A113" s="273" t="s">
        <v>747</v>
      </c>
      <c r="B113" s="96"/>
      <c r="C113" s="98"/>
      <c r="D113" s="258"/>
      <c r="E113" s="258"/>
      <c r="F113" s="258"/>
    </row>
    <row r="114" spans="1:6">
      <c r="A114" s="96"/>
      <c r="B114" s="96"/>
      <c r="C114" s="98"/>
      <c r="D114" s="258"/>
      <c r="E114" s="258"/>
      <c r="F114" s="258"/>
    </row>
    <row r="115" spans="1:6">
      <c r="A115" s="273" t="s">
        <v>748</v>
      </c>
      <c r="B115" s="96">
        <v>3</v>
      </c>
      <c r="C115" s="98"/>
      <c r="D115" s="258"/>
      <c r="E115" s="258"/>
      <c r="F115" s="258"/>
    </row>
    <row r="116" spans="1:6">
      <c r="A116" s="96"/>
      <c r="B116" s="96"/>
      <c r="C116" s="98"/>
      <c r="D116" s="258"/>
      <c r="E116" s="258"/>
      <c r="F116" s="258"/>
    </row>
    <row r="117" spans="1:6" ht="38.25">
      <c r="A117" s="273" t="s">
        <v>749</v>
      </c>
      <c r="B117" s="96"/>
      <c r="C117" s="98"/>
      <c r="D117" s="258"/>
      <c r="E117" s="258"/>
      <c r="F117" s="258"/>
    </row>
    <row r="118" spans="1:6">
      <c r="A118" s="98"/>
      <c r="B118" s="98"/>
      <c r="C118" s="98"/>
      <c r="D118" s="258"/>
      <c r="E118" s="258"/>
      <c r="F118" s="258"/>
    </row>
    <row r="128" spans="1:6" ht="52.5" customHeight="1"/>
    <row r="163" ht="12.75" customHeight="1"/>
    <row r="164" ht="12.75" customHeight="1"/>
  </sheetData>
  <mergeCells count="5">
    <mergeCell ref="A61:B62"/>
    <mergeCell ref="D61:E62"/>
    <mergeCell ref="A60:F60"/>
    <mergeCell ref="A2:B3"/>
    <mergeCell ref="D2:E3"/>
  </mergeCells>
  <pageMargins left="0.23622047244094491" right="0.23622047244094491" top="0.74803149606299213" bottom="0.74803149606299213"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sheetPr enableFormatConditionsCalculation="0">
    <tabColor rgb="FF008000"/>
    <pageSetUpPr fitToPage="1"/>
  </sheetPr>
  <dimension ref="A1:E100"/>
  <sheetViews>
    <sheetView view="pageBreakPreview" topLeftCell="A76" zoomScaleNormal="100" zoomScaleSheetLayoutView="100" workbookViewId="0">
      <selection activeCell="A105" sqref="A105"/>
    </sheetView>
  </sheetViews>
  <sheetFormatPr defaultColWidth="11.42578125" defaultRowHeight="20.25" outlineLevelCol="1"/>
  <cols>
    <col min="1" max="1" width="100.140625" style="6" customWidth="1"/>
    <col min="2" max="2" width="43.42578125" customWidth="1" outlineLevel="1"/>
    <col min="3" max="3" width="5" style="30" customWidth="1"/>
    <col min="4" max="4" width="34.42578125" customWidth="1" outlineLevel="1"/>
    <col min="5" max="5" width="4.7109375" style="30" customWidth="1"/>
  </cols>
  <sheetData>
    <row r="1" spans="1:5" ht="15.75">
      <c r="A1" s="16" t="s">
        <v>364</v>
      </c>
      <c r="B1" s="27"/>
      <c r="C1" s="315" t="s">
        <v>363</v>
      </c>
      <c r="D1" s="27"/>
      <c r="E1" s="315" t="s">
        <v>365</v>
      </c>
    </row>
    <row r="2" spans="1:5" ht="37.5" customHeight="1">
      <c r="A2" s="313" t="s">
        <v>366</v>
      </c>
      <c r="B2" s="28" t="str">
        <f>A6</f>
        <v>A) Personalbeschaffung bzw. Aufstieg und Entwicklung des Personals</v>
      </c>
      <c r="C2" s="315"/>
      <c r="D2" s="253" t="s">
        <v>335</v>
      </c>
      <c r="E2" s="315"/>
    </row>
    <row r="3" spans="1:5" ht="39.75" customHeight="1">
      <c r="A3" s="314"/>
      <c r="B3" s="28" t="str">
        <f>A18</f>
        <v>B) Beauftragungen bezüglich von Arbeiten, Dienstleistungen und Lieferungen</v>
      </c>
      <c r="C3" s="315"/>
      <c r="D3" s="253" t="s">
        <v>337</v>
      </c>
      <c r="E3" s="315"/>
    </row>
    <row r="4" spans="1:5" ht="38.25">
      <c r="A4" s="314"/>
      <c r="B4" s="28" t="str">
        <f>A40</f>
        <v>C) Begünstigende Maßnahmen welche keinen direkten bzw. unmittelbaren ökonomischen Vorteil für den Begünstigten erzeugen</v>
      </c>
      <c r="C4" s="315"/>
      <c r="D4" s="253" t="s">
        <v>336</v>
      </c>
      <c r="E4" s="315"/>
    </row>
    <row r="5" spans="1:5" ht="38.25">
      <c r="A5" s="314"/>
      <c r="B5" s="28" t="str">
        <f>A62</f>
        <v>D) Begünstigende Maßnahmen welche einen direkten bzw. unmittelbaren ökonomischen Vorteil für den Begünstigten erzeugen</v>
      </c>
      <c r="C5" s="315"/>
      <c r="D5" s="28" t="s">
        <v>75</v>
      </c>
      <c r="E5" s="315"/>
    </row>
    <row r="6" spans="1:5" ht="15.75">
      <c r="A6" s="245" t="s">
        <v>186</v>
      </c>
      <c r="B6" s="28" t="str">
        <f>A70</f>
        <v>E) Überwachung und Kontrollen</v>
      </c>
      <c r="C6" s="315"/>
      <c r="D6" s="28" t="s">
        <v>75</v>
      </c>
      <c r="E6" s="315"/>
    </row>
    <row r="7" spans="1:5" ht="15">
      <c r="A7" s="163" t="s">
        <v>244</v>
      </c>
      <c r="B7" s="243" t="str">
        <f>A86</f>
        <v>F) Lösung eines Rechtsstreites</v>
      </c>
      <c r="C7" s="315"/>
      <c r="D7" s="28" t="s">
        <v>75</v>
      </c>
      <c r="E7" s="315"/>
    </row>
    <row r="8" spans="1:5" ht="15">
      <c r="A8" s="163" t="s">
        <v>245</v>
      </c>
      <c r="B8" s="243" t="s">
        <v>75</v>
      </c>
      <c r="C8" s="315"/>
      <c r="D8" s="28" t="s">
        <v>75</v>
      </c>
      <c r="E8" s="315"/>
    </row>
    <row r="9" spans="1:5" ht="15">
      <c r="A9" s="163" t="s">
        <v>246</v>
      </c>
      <c r="B9" s="243" t="s">
        <v>75</v>
      </c>
      <c r="C9" s="315"/>
      <c r="D9" s="28" t="s">
        <v>75</v>
      </c>
      <c r="E9" s="315"/>
    </row>
    <row r="10" spans="1:5" ht="15">
      <c r="A10" s="163" t="s">
        <v>247</v>
      </c>
      <c r="B10" s="243" t="s">
        <v>75</v>
      </c>
      <c r="C10" s="315"/>
      <c r="D10" s="28" t="s">
        <v>75</v>
      </c>
      <c r="E10" s="315"/>
    </row>
    <row r="11" spans="1:5" ht="15">
      <c r="A11" s="163" t="s">
        <v>248</v>
      </c>
      <c r="B11" s="23"/>
      <c r="C11" s="315"/>
      <c r="D11" s="23"/>
      <c r="E11" s="315"/>
    </row>
    <row r="12" spans="1:5" ht="15">
      <c r="A12" s="163" t="s">
        <v>249</v>
      </c>
      <c r="B12" s="23"/>
      <c r="C12" s="315"/>
      <c r="D12" s="23"/>
      <c r="E12" s="315"/>
    </row>
    <row r="13" spans="1:5" ht="15">
      <c r="A13" s="8" t="s">
        <v>66</v>
      </c>
      <c r="B13" s="23"/>
      <c r="C13" s="315"/>
      <c r="D13" s="23"/>
      <c r="E13" s="315"/>
    </row>
    <row r="14" spans="1:5" ht="15">
      <c r="A14" s="8" t="s">
        <v>67</v>
      </c>
      <c r="B14" s="23"/>
      <c r="C14" s="315"/>
      <c r="D14" s="23"/>
      <c r="E14" s="315"/>
    </row>
    <row r="15" spans="1:5" ht="15">
      <c r="A15" s="8" t="s">
        <v>68</v>
      </c>
      <c r="B15" s="23"/>
      <c r="C15" s="315"/>
      <c r="D15" s="23"/>
      <c r="E15" s="315"/>
    </row>
    <row r="16" spans="1:5" ht="15">
      <c r="A16" s="8" t="s">
        <v>69</v>
      </c>
      <c r="B16" s="23"/>
      <c r="C16" s="315"/>
      <c r="D16" s="23"/>
      <c r="E16" s="315"/>
    </row>
    <row r="17" spans="1:5" ht="15">
      <c r="A17" s="35"/>
      <c r="B17" s="23"/>
      <c r="C17" s="315"/>
      <c r="D17" s="23"/>
      <c r="E17" s="315"/>
    </row>
    <row r="18" spans="1:5" ht="15.75">
      <c r="A18" s="255" t="s">
        <v>206</v>
      </c>
      <c r="B18" s="23"/>
      <c r="C18" s="315"/>
      <c r="D18" s="23"/>
      <c r="E18" s="315"/>
    </row>
    <row r="19" spans="1:5" ht="15">
      <c r="A19" s="8" t="s">
        <v>796</v>
      </c>
      <c r="B19" s="23"/>
      <c r="C19" s="315"/>
      <c r="D19" s="23"/>
      <c r="E19" s="315"/>
    </row>
    <row r="20" spans="1:5" ht="15">
      <c r="A20" s="267" t="s">
        <v>797</v>
      </c>
      <c r="B20" s="23"/>
      <c r="C20" s="315"/>
      <c r="D20" s="23"/>
      <c r="E20" s="315"/>
    </row>
    <row r="21" spans="1:5" ht="15">
      <c r="A21" s="8" t="s">
        <v>798</v>
      </c>
      <c r="B21" s="23"/>
      <c r="C21" s="315"/>
      <c r="D21" s="23"/>
      <c r="E21" s="315"/>
    </row>
    <row r="22" spans="1:5" ht="15">
      <c r="A22" s="8" t="s">
        <v>818</v>
      </c>
      <c r="B22" s="23"/>
      <c r="C22" s="315"/>
      <c r="D22" s="23"/>
      <c r="E22" s="315"/>
    </row>
    <row r="23" spans="1:5" ht="15">
      <c r="A23" s="244" t="s">
        <v>799</v>
      </c>
      <c r="B23" s="23"/>
      <c r="C23" s="315"/>
      <c r="D23" s="23"/>
      <c r="E23" s="315"/>
    </row>
    <row r="24" spans="1:5" ht="15">
      <c r="A24" s="244" t="s">
        <v>800</v>
      </c>
      <c r="B24" s="23"/>
      <c r="C24" s="315"/>
      <c r="D24" s="23"/>
      <c r="E24" s="315"/>
    </row>
    <row r="25" spans="1:5" ht="15">
      <c r="A25" s="8" t="s">
        <v>801</v>
      </c>
      <c r="B25" s="23"/>
      <c r="C25" s="315"/>
      <c r="D25" s="23"/>
      <c r="E25" s="315"/>
    </row>
    <row r="26" spans="1:5" ht="15">
      <c r="A26" s="8" t="s">
        <v>802</v>
      </c>
      <c r="B26" s="23"/>
      <c r="C26" s="315"/>
      <c r="D26" s="23"/>
      <c r="E26" s="315"/>
    </row>
    <row r="27" spans="1:5" ht="15">
      <c r="A27" s="8" t="s">
        <v>803</v>
      </c>
      <c r="B27" s="23"/>
      <c r="C27" s="315"/>
      <c r="D27" s="23"/>
      <c r="E27" s="315"/>
    </row>
    <row r="28" spans="1:5" ht="15">
      <c r="A28" s="267" t="s">
        <v>804</v>
      </c>
      <c r="B28" s="23"/>
      <c r="C28" s="315"/>
      <c r="D28" s="23"/>
      <c r="E28" s="315"/>
    </row>
    <row r="29" spans="1:5" ht="15">
      <c r="A29" s="8" t="s">
        <v>805</v>
      </c>
      <c r="B29" s="23"/>
      <c r="C29" s="315"/>
      <c r="D29" s="23"/>
      <c r="E29" s="315"/>
    </row>
    <row r="30" spans="1:5" ht="15">
      <c r="A30" s="8" t="s">
        <v>806</v>
      </c>
      <c r="B30" s="23"/>
      <c r="C30" s="315"/>
      <c r="D30" s="23"/>
      <c r="E30" s="315"/>
    </row>
    <row r="31" spans="1:5" ht="15">
      <c r="A31" s="244" t="s">
        <v>807</v>
      </c>
      <c r="B31" s="23"/>
      <c r="C31" s="315"/>
      <c r="D31" s="23"/>
      <c r="E31" s="315"/>
    </row>
    <row r="32" spans="1:5" ht="15">
      <c r="A32" s="244" t="s">
        <v>158</v>
      </c>
      <c r="B32" s="23"/>
      <c r="C32" s="315"/>
      <c r="D32" s="23"/>
      <c r="E32" s="315"/>
    </row>
    <row r="33" spans="1:5" ht="15">
      <c r="A33" s="8" t="s">
        <v>14</v>
      </c>
      <c r="B33" s="23"/>
      <c r="C33" s="315"/>
      <c r="D33" s="23"/>
      <c r="E33" s="315"/>
    </row>
    <row r="34" spans="1:5" ht="15">
      <c r="A34" s="8" t="s">
        <v>15</v>
      </c>
      <c r="B34" s="23"/>
      <c r="C34" s="315"/>
      <c r="D34" s="23"/>
      <c r="E34" s="315"/>
    </row>
    <row r="35" spans="1:5" ht="15">
      <c r="A35" s="8" t="s">
        <v>70</v>
      </c>
      <c r="B35" s="23"/>
      <c r="C35" s="315"/>
      <c r="D35" s="23"/>
      <c r="E35" s="315"/>
    </row>
    <row r="36" spans="1:5" ht="15">
      <c r="A36" s="8" t="s">
        <v>71</v>
      </c>
      <c r="B36" s="23"/>
      <c r="C36" s="315"/>
      <c r="D36" s="23"/>
      <c r="E36" s="315"/>
    </row>
    <row r="37" spans="1:5" ht="15">
      <c r="A37" s="8" t="s">
        <v>72</v>
      </c>
      <c r="B37" s="23"/>
      <c r="C37" s="315"/>
      <c r="D37" s="23"/>
      <c r="E37" s="315"/>
    </row>
    <row r="38" spans="1:5" ht="15">
      <c r="A38" s="8" t="s">
        <v>73</v>
      </c>
      <c r="B38" s="23"/>
      <c r="C38" s="315"/>
      <c r="D38" s="23"/>
      <c r="E38" s="315"/>
    </row>
    <row r="39" spans="1:5" ht="15">
      <c r="A39" s="35"/>
      <c r="B39" s="23"/>
      <c r="C39" s="315"/>
      <c r="D39" s="23"/>
      <c r="E39" s="315"/>
    </row>
    <row r="40" spans="1:5" ht="31.5">
      <c r="A40" s="255" t="s">
        <v>250</v>
      </c>
      <c r="B40" s="23"/>
      <c r="C40" s="315"/>
      <c r="D40" s="23"/>
      <c r="E40" s="315"/>
    </row>
    <row r="41" spans="1:5" ht="15">
      <c r="A41" s="174" t="s">
        <v>251</v>
      </c>
      <c r="B41" s="23"/>
      <c r="C41" s="315"/>
      <c r="D41" s="23"/>
      <c r="E41" s="315"/>
    </row>
    <row r="42" spans="1:5" ht="30">
      <c r="A42" s="173" t="s">
        <v>252</v>
      </c>
      <c r="B42" s="23"/>
      <c r="C42" s="315"/>
      <c r="D42" s="23"/>
      <c r="E42" s="315"/>
    </row>
    <row r="43" spans="1:5" ht="15">
      <c r="A43" s="163" t="s">
        <v>253</v>
      </c>
      <c r="B43" s="23"/>
      <c r="C43" s="315"/>
      <c r="D43" s="23"/>
      <c r="E43" s="315"/>
    </row>
    <row r="44" spans="1:5" ht="15">
      <c r="A44" s="163" t="s">
        <v>254</v>
      </c>
      <c r="B44" s="23"/>
      <c r="C44" s="315"/>
      <c r="D44" s="23"/>
      <c r="E44" s="315"/>
    </row>
    <row r="45" spans="1:5" ht="15">
      <c r="A45" s="163" t="s">
        <v>255</v>
      </c>
      <c r="B45" s="23"/>
      <c r="C45" s="315"/>
      <c r="D45" s="23"/>
      <c r="E45" s="315"/>
    </row>
    <row r="46" spans="1:5" ht="15">
      <c r="A46" s="163" t="s">
        <v>256</v>
      </c>
      <c r="B46" s="23"/>
      <c r="C46" s="315"/>
      <c r="D46" s="23"/>
      <c r="E46" s="315"/>
    </row>
    <row r="47" spans="1:5" ht="15">
      <c r="A47" s="163" t="s">
        <v>257</v>
      </c>
      <c r="B47" s="23"/>
      <c r="C47" s="315"/>
      <c r="D47" s="23"/>
      <c r="E47" s="315"/>
    </row>
    <row r="48" spans="1:5" ht="15">
      <c r="A48" s="163" t="s">
        <v>258</v>
      </c>
      <c r="B48" s="23"/>
      <c r="C48" s="315"/>
      <c r="D48" s="23"/>
      <c r="E48" s="315"/>
    </row>
    <row r="49" spans="1:5" ht="15">
      <c r="A49" s="163" t="s">
        <v>259</v>
      </c>
      <c r="B49" s="23"/>
      <c r="C49" s="315"/>
      <c r="D49" s="23"/>
      <c r="E49" s="315"/>
    </row>
    <row r="50" spans="1:5" ht="15">
      <c r="A50" s="247" t="s">
        <v>260</v>
      </c>
      <c r="B50" s="23"/>
      <c r="C50" s="315"/>
      <c r="D50" s="23"/>
      <c r="E50" s="315"/>
    </row>
    <row r="51" spans="1:5" ht="15">
      <c r="A51" s="248" t="s">
        <v>261</v>
      </c>
      <c r="B51" s="23"/>
      <c r="C51" s="315"/>
      <c r="D51" s="23"/>
      <c r="E51" s="315"/>
    </row>
    <row r="52" spans="1:5" ht="15">
      <c r="A52" s="163" t="s">
        <v>262</v>
      </c>
      <c r="B52" s="23"/>
      <c r="C52" s="315"/>
      <c r="D52" s="23"/>
      <c r="E52" s="315"/>
    </row>
    <row r="53" spans="1:5" ht="15">
      <c r="A53" s="163" t="s">
        <v>263</v>
      </c>
      <c r="B53" s="23"/>
      <c r="C53" s="315"/>
      <c r="D53" s="23"/>
      <c r="E53" s="315"/>
    </row>
    <row r="54" spans="1:5" ht="15">
      <c r="A54" s="173" t="s">
        <v>264</v>
      </c>
      <c r="B54" s="23"/>
      <c r="C54" s="315"/>
      <c r="D54" s="23"/>
      <c r="E54" s="315"/>
    </row>
    <row r="55" spans="1:5" ht="15">
      <c r="A55" s="163" t="s">
        <v>265</v>
      </c>
      <c r="B55" s="23"/>
      <c r="C55" s="315"/>
      <c r="D55" s="23"/>
      <c r="E55" s="315"/>
    </row>
    <row r="56" spans="1:5" ht="15">
      <c r="A56" s="163" t="s">
        <v>266</v>
      </c>
      <c r="B56" s="23"/>
      <c r="C56" s="315"/>
      <c r="D56" s="23"/>
      <c r="E56" s="315"/>
    </row>
    <row r="57" spans="1:5" ht="15">
      <c r="A57" s="173" t="s">
        <v>267</v>
      </c>
      <c r="B57" s="23"/>
      <c r="C57" s="315"/>
      <c r="D57" s="23"/>
      <c r="E57" s="315"/>
    </row>
    <row r="58" spans="1:5" ht="15">
      <c r="A58" s="163" t="s">
        <v>268</v>
      </c>
      <c r="B58" s="23"/>
      <c r="C58" s="315"/>
      <c r="D58" s="23"/>
      <c r="E58" s="315"/>
    </row>
    <row r="59" spans="1:5" ht="15">
      <c r="A59" s="246" t="s">
        <v>161</v>
      </c>
      <c r="B59" s="23"/>
      <c r="C59" s="315"/>
      <c r="D59" s="23"/>
      <c r="E59" s="315"/>
    </row>
    <row r="60" spans="1:5" ht="15">
      <c r="A60" s="163" t="s">
        <v>161</v>
      </c>
      <c r="B60" s="23"/>
      <c r="C60" s="315"/>
      <c r="D60" s="23"/>
      <c r="E60" s="315"/>
    </row>
    <row r="61" spans="1:5" ht="15">
      <c r="A61" s="35"/>
      <c r="B61" s="23"/>
      <c r="C61" s="315"/>
      <c r="D61" s="23"/>
      <c r="E61" s="315"/>
    </row>
    <row r="62" spans="1:5" ht="31.5">
      <c r="A62" s="255" t="s">
        <v>269</v>
      </c>
      <c r="B62" s="23"/>
      <c r="C62" s="315"/>
      <c r="D62" s="23"/>
      <c r="E62" s="315"/>
    </row>
    <row r="63" spans="1:5" ht="15">
      <c r="A63" s="175" t="s">
        <v>270</v>
      </c>
      <c r="B63" s="23"/>
      <c r="C63" s="315"/>
      <c r="D63" s="23"/>
      <c r="E63" s="315"/>
    </row>
    <row r="64" spans="1:5" ht="15">
      <c r="A64" s="163" t="s">
        <v>271</v>
      </c>
      <c r="B64" s="23"/>
      <c r="C64" s="315"/>
      <c r="D64" s="23"/>
      <c r="E64" s="315"/>
    </row>
    <row r="65" spans="1:5" ht="45">
      <c r="A65" s="163" t="s">
        <v>272</v>
      </c>
      <c r="B65" s="23"/>
      <c r="C65" s="315"/>
      <c r="D65" s="23"/>
      <c r="E65" s="315"/>
    </row>
    <row r="66" spans="1:5" ht="15">
      <c r="A66" s="246" t="s">
        <v>161</v>
      </c>
      <c r="B66" s="23"/>
      <c r="C66" s="315"/>
      <c r="D66" s="23"/>
      <c r="E66" s="315"/>
    </row>
    <row r="67" spans="1:5" ht="15">
      <c r="A67" s="163" t="s">
        <v>161</v>
      </c>
      <c r="B67" s="23"/>
      <c r="C67" s="315"/>
      <c r="D67" s="23"/>
      <c r="E67" s="315"/>
    </row>
    <row r="68" spans="1:5" ht="15">
      <c r="A68" s="163" t="s">
        <v>162</v>
      </c>
      <c r="B68" s="23"/>
      <c r="C68" s="315"/>
      <c r="D68" s="23"/>
      <c r="E68" s="315"/>
    </row>
    <row r="69" spans="1:5" ht="15">
      <c r="A69" s="35"/>
      <c r="B69" s="23"/>
      <c r="C69" s="315"/>
      <c r="D69" s="23"/>
      <c r="E69" s="315"/>
    </row>
    <row r="70" spans="1:5" ht="15.75">
      <c r="A70" s="255" t="s">
        <v>273</v>
      </c>
      <c r="B70" s="23"/>
      <c r="C70" s="315"/>
      <c r="D70" s="23"/>
      <c r="E70" s="315"/>
    </row>
    <row r="71" spans="1:5" ht="15">
      <c r="A71" s="248" t="s">
        <v>267</v>
      </c>
      <c r="B71" s="23"/>
      <c r="C71" s="315"/>
      <c r="D71" s="23"/>
      <c r="E71" s="315"/>
    </row>
    <row r="72" spans="1:5" ht="15">
      <c r="A72" s="163" t="s">
        <v>274</v>
      </c>
      <c r="B72" s="23"/>
      <c r="C72" s="315"/>
      <c r="D72" s="23"/>
      <c r="E72" s="315"/>
    </row>
    <row r="73" spans="1:5" ht="15">
      <c r="A73" s="248" t="s">
        <v>275</v>
      </c>
      <c r="B73" s="23"/>
      <c r="C73" s="315"/>
      <c r="D73" s="23"/>
      <c r="E73" s="315"/>
    </row>
    <row r="74" spans="1:5" ht="15">
      <c r="A74" s="163" t="s">
        <v>276</v>
      </c>
      <c r="B74" s="23"/>
      <c r="C74" s="315"/>
      <c r="D74" s="23"/>
      <c r="E74" s="315"/>
    </row>
    <row r="75" spans="1:5" ht="30">
      <c r="A75" s="163" t="s">
        <v>277</v>
      </c>
      <c r="B75" s="23"/>
      <c r="C75" s="315"/>
      <c r="D75" s="23"/>
      <c r="E75" s="315"/>
    </row>
    <row r="76" spans="1:5" ht="15">
      <c r="A76" s="163" t="s">
        <v>278</v>
      </c>
      <c r="B76" s="23"/>
      <c r="C76" s="315"/>
      <c r="D76" s="23"/>
      <c r="E76" s="315"/>
    </row>
    <row r="77" spans="1:5" ht="15">
      <c r="A77" s="163" t="s">
        <v>279</v>
      </c>
      <c r="B77" s="23"/>
      <c r="C77" s="315"/>
      <c r="D77" s="23"/>
      <c r="E77" s="315"/>
    </row>
    <row r="78" spans="1:5" ht="15">
      <c r="A78" s="163" t="s">
        <v>280</v>
      </c>
      <c r="B78" s="23"/>
      <c r="C78" s="315"/>
      <c r="D78" s="23"/>
      <c r="E78" s="315"/>
    </row>
    <row r="79" spans="1:5" ht="15">
      <c r="A79" s="248" t="s">
        <v>281</v>
      </c>
      <c r="B79" s="23"/>
      <c r="C79" s="315"/>
      <c r="D79" s="23"/>
      <c r="E79" s="315"/>
    </row>
    <row r="80" spans="1:5" ht="15">
      <c r="A80" s="163" t="s">
        <v>282</v>
      </c>
      <c r="B80" s="23"/>
      <c r="C80" s="315"/>
      <c r="D80" s="23"/>
      <c r="E80" s="315"/>
    </row>
    <row r="81" spans="1:5" ht="15">
      <c r="A81" s="163" t="s">
        <v>283</v>
      </c>
      <c r="B81" s="23"/>
      <c r="C81" s="315"/>
      <c r="D81" s="23"/>
      <c r="E81" s="315"/>
    </row>
    <row r="82" spans="1:5" ht="15">
      <c r="A82" s="249" t="s">
        <v>161</v>
      </c>
      <c r="B82" s="23"/>
      <c r="C82" s="315"/>
      <c r="D82" s="23"/>
      <c r="E82" s="315"/>
    </row>
    <row r="83" spans="1:5" ht="15">
      <c r="A83" s="163" t="s">
        <v>161</v>
      </c>
      <c r="B83" s="23"/>
      <c r="C83" s="315"/>
      <c r="D83" s="23"/>
      <c r="E83" s="315"/>
    </row>
    <row r="84" spans="1:5" ht="15">
      <c r="A84" s="163" t="s">
        <v>162</v>
      </c>
      <c r="B84" s="23"/>
      <c r="C84" s="315"/>
      <c r="D84" s="23"/>
      <c r="E84" s="315"/>
    </row>
    <row r="85" spans="1:5" ht="15">
      <c r="A85" s="35"/>
      <c r="B85" s="23"/>
      <c r="C85" s="315"/>
      <c r="D85" s="23"/>
      <c r="E85" s="315"/>
    </row>
    <row r="86" spans="1:5" ht="15" customHeight="1">
      <c r="A86" s="256" t="s">
        <v>284</v>
      </c>
      <c r="B86" s="23"/>
      <c r="C86" s="32"/>
      <c r="D86" s="23"/>
      <c r="E86" s="32"/>
    </row>
    <row r="87" spans="1:5" ht="15" customHeight="1">
      <c r="A87" s="215" t="s">
        <v>285</v>
      </c>
      <c r="B87" s="23"/>
      <c r="D87" s="23"/>
    </row>
    <row r="88" spans="1:5" ht="15" customHeight="1">
      <c r="A88" s="303" t="s">
        <v>871</v>
      </c>
      <c r="B88" s="23"/>
      <c r="D88" s="23"/>
    </row>
    <row r="89" spans="1:5" ht="15" customHeight="1">
      <c r="A89" s="214" t="s">
        <v>286</v>
      </c>
      <c r="B89" s="23"/>
      <c r="D89" s="23"/>
    </row>
    <row r="90" spans="1:5" ht="15" customHeight="1">
      <c r="A90" s="214"/>
      <c r="B90" s="23"/>
      <c r="D90" s="23"/>
    </row>
    <row r="91" spans="1:5" ht="15" customHeight="1">
      <c r="A91" s="214"/>
      <c r="B91" s="23"/>
      <c r="D91" s="23"/>
    </row>
    <row r="92" spans="1:5" ht="15" customHeight="1">
      <c r="A92" s="214"/>
      <c r="B92" s="23"/>
      <c r="D92" s="23"/>
    </row>
    <row r="93" spans="1:5" ht="15" customHeight="1">
      <c r="A93" s="214"/>
      <c r="B93" s="23"/>
      <c r="D93" s="23"/>
    </row>
    <row r="94" spans="1:5" ht="15" customHeight="1">
      <c r="A94" s="214"/>
      <c r="B94" s="23"/>
      <c r="D94" s="23"/>
    </row>
    <row r="95" spans="1:5" ht="15" customHeight="1">
      <c r="A95" s="214"/>
      <c r="B95" s="23"/>
      <c r="D95" s="23"/>
    </row>
    <row r="96" spans="1:5" ht="15" customHeight="1">
      <c r="A96" s="214"/>
      <c r="B96" s="23"/>
      <c r="D96" s="23"/>
    </row>
    <row r="97" spans="1:4" ht="15" customHeight="1">
      <c r="A97" s="214"/>
      <c r="B97" s="23"/>
      <c r="D97" s="23"/>
    </row>
    <row r="98" spans="1:4" ht="15" customHeight="1">
      <c r="A98" s="175" t="s">
        <v>161</v>
      </c>
      <c r="B98" s="23"/>
      <c r="D98" s="23"/>
    </row>
    <row r="99" spans="1:4">
      <c r="A99" s="163" t="s">
        <v>161</v>
      </c>
      <c r="B99" s="23"/>
      <c r="D99" s="23"/>
    </row>
    <row r="100" spans="1:4">
      <c r="A100" s="163" t="s">
        <v>162</v>
      </c>
      <c r="B100" s="23"/>
      <c r="D100" s="23"/>
    </row>
  </sheetData>
  <mergeCells count="3">
    <mergeCell ref="A2:A5"/>
    <mergeCell ref="C1:C85"/>
    <mergeCell ref="E1:E85"/>
  </mergeCells>
  <pageMargins left="0.25" right="0.25" top="0.75" bottom="0.75" header="0.3" footer="0.3"/>
  <pageSetup paperSize="9" scale="77" fitToHeight="0" orientation="landscape" horizontalDpi="4294967292" verticalDpi="4294967292" r:id="rId1"/>
  <rowBreaks count="1" manualBreakCount="1">
    <brk id="37" max="4" man="1"/>
  </rowBreaks>
</worksheet>
</file>

<file path=xl/worksheets/sheet20.xml><?xml version="1.0" encoding="utf-8"?>
<worksheet xmlns="http://schemas.openxmlformats.org/spreadsheetml/2006/main" xmlns:r="http://schemas.openxmlformats.org/officeDocument/2006/relationships">
  <sheetPr>
    <pageSetUpPr fitToPage="1"/>
  </sheetPr>
  <dimension ref="A1:F385"/>
  <sheetViews>
    <sheetView topLeftCell="A343" zoomScale="80" zoomScaleNormal="80" workbookViewId="0">
      <selection activeCell="A339" sqref="A339:B340"/>
    </sheetView>
  </sheetViews>
  <sheetFormatPr defaultColWidth="11.42578125" defaultRowHeight="12.75"/>
  <cols>
    <col min="1" max="1" width="70.7109375" customWidth="1"/>
    <col min="2" max="2" width="2.28515625" bestFit="1" customWidth="1"/>
    <col min="3" max="3" width="2.140625" customWidth="1"/>
    <col min="4" max="4" width="70.7109375" customWidth="1"/>
    <col min="5" max="5" width="2.28515625" bestFit="1" customWidth="1"/>
    <col min="6" max="6" width="2.140625" customWidth="1"/>
  </cols>
  <sheetData>
    <row r="1" spans="1:6" ht="15" thickBot="1">
      <c r="A1" s="100" t="str">
        <f>Risikobereiche!A72</f>
        <v>C.2.5.2 Überwachung- und Kontrolltätigkeit des Eichdienstes</v>
      </c>
      <c r="B1" s="89"/>
      <c r="C1" s="89"/>
      <c r="D1" s="89"/>
      <c r="E1" s="89"/>
      <c r="F1" s="89"/>
    </row>
    <row r="2" spans="1:6" ht="12.75" customHeight="1">
      <c r="A2" s="374" t="s">
        <v>695</v>
      </c>
      <c r="B2" s="378"/>
      <c r="C2" s="90"/>
      <c r="D2" s="375" t="s">
        <v>696</v>
      </c>
      <c r="E2" s="378"/>
      <c r="F2" s="90"/>
    </row>
    <row r="3" spans="1:6" ht="25.5" customHeight="1" thickBot="1">
      <c r="A3" s="379"/>
      <c r="B3" s="380"/>
      <c r="C3" s="91"/>
      <c r="D3" s="380"/>
      <c r="E3" s="380"/>
      <c r="F3" s="91"/>
    </row>
    <row r="4" spans="1:6">
      <c r="A4" s="70" t="s">
        <v>615</v>
      </c>
      <c r="B4" s="92"/>
      <c r="C4" s="93"/>
      <c r="D4" s="71" t="s">
        <v>616</v>
      </c>
      <c r="E4" s="92"/>
      <c r="F4" s="93"/>
    </row>
    <row r="5" spans="1:6" ht="102">
      <c r="A5" s="18" t="s">
        <v>617</v>
      </c>
      <c r="B5" s="92"/>
      <c r="C5" s="93"/>
      <c r="D5" s="94" t="s">
        <v>618</v>
      </c>
      <c r="E5" s="92"/>
      <c r="F5" s="93"/>
    </row>
    <row r="6" spans="1:6">
      <c r="A6" s="95" t="s">
        <v>619</v>
      </c>
      <c r="B6" s="96">
        <v>1</v>
      </c>
      <c r="C6" s="93"/>
      <c r="D6" s="96" t="s">
        <v>620</v>
      </c>
      <c r="E6" s="96"/>
      <c r="F6" s="93"/>
    </row>
    <row r="7" spans="1:6" ht="25.5">
      <c r="A7" s="95" t="s">
        <v>621</v>
      </c>
      <c r="B7" s="96"/>
      <c r="C7" s="93"/>
      <c r="D7" s="96" t="s">
        <v>622</v>
      </c>
      <c r="E7" s="96"/>
      <c r="F7" s="93"/>
    </row>
    <row r="8" spans="1:6">
      <c r="A8" s="95" t="s">
        <v>623</v>
      </c>
      <c r="B8" s="96"/>
      <c r="C8" s="93"/>
      <c r="D8" s="96" t="s">
        <v>624</v>
      </c>
      <c r="E8" s="96"/>
      <c r="F8" s="93"/>
    </row>
    <row r="9" spans="1:6" ht="25.5">
      <c r="A9" s="95" t="s">
        <v>625</v>
      </c>
      <c r="B9" s="96"/>
      <c r="C9" s="93"/>
      <c r="D9" s="96" t="s">
        <v>626</v>
      </c>
      <c r="E9" s="96">
        <v>4</v>
      </c>
      <c r="F9" s="93"/>
    </row>
    <row r="10" spans="1:6">
      <c r="A10" s="95" t="s">
        <v>627</v>
      </c>
      <c r="B10" s="96"/>
      <c r="C10" s="93"/>
      <c r="D10" s="96" t="s">
        <v>628</v>
      </c>
      <c r="E10" s="96"/>
      <c r="F10" s="93"/>
    </row>
    <row r="11" spans="1:6">
      <c r="A11" s="97"/>
      <c r="B11" s="98"/>
      <c r="C11" s="98"/>
      <c r="D11" s="98"/>
      <c r="E11" s="98"/>
      <c r="F11" s="98"/>
    </row>
    <row r="12" spans="1:6">
      <c r="A12" s="71" t="s">
        <v>629</v>
      </c>
      <c r="B12" s="92"/>
      <c r="C12" s="98"/>
      <c r="D12" s="71" t="s">
        <v>630</v>
      </c>
      <c r="E12" s="92"/>
      <c r="F12" s="98"/>
    </row>
    <row r="13" spans="1:6" ht="63.75">
      <c r="A13" s="20" t="s">
        <v>631</v>
      </c>
      <c r="B13" s="92"/>
      <c r="C13" s="98"/>
      <c r="D13" s="20" t="s">
        <v>632</v>
      </c>
      <c r="E13" s="92"/>
      <c r="F13" s="98"/>
    </row>
    <row r="14" spans="1:6">
      <c r="A14" s="72" t="s">
        <v>633</v>
      </c>
      <c r="B14" s="96"/>
      <c r="C14" s="98"/>
      <c r="D14" s="96" t="s">
        <v>634</v>
      </c>
      <c r="E14" s="96">
        <v>1</v>
      </c>
      <c r="F14" s="98"/>
    </row>
    <row r="15" spans="1:6">
      <c r="A15" s="72" t="s">
        <v>635</v>
      </c>
      <c r="B15" s="96"/>
      <c r="C15" s="98"/>
      <c r="D15" s="72" t="s">
        <v>636</v>
      </c>
      <c r="E15" s="96"/>
      <c r="F15" s="98"/>
    </row>
    <row r="16" spans="1:6">
      <c r="A16" s="72" t="s">
        <v>637</v>
      </c>
      <c r="B16" s="96"/>
      <c r="C16" s="98"/>
      <c r="D16" s="96"/>
      <c r="E16" s="96"/>
      <c r="F16" s="98"/>
    </row>
    <row r="17" spans="1:6">
      <c r="A17" s="72" t="s">
        <v>638</v>
      </c>
      <c r="B17" s="96"/>
      <c r="C17" s="98"/>
      <c r="D17" s="96"/>
      <c r="E17" s="96"/>
      <c r="F17" s="98"/>
    </row>
    <row r="18" spans="1:6">
      <c r="A18" s="96" t="s">
        <v>639</v>
      </c>
      <c r="B18" s="96">
        <v>5</v>
      </c>
      <c r="C18" s="98"/>
      <c r="E18" s="96"/>
      <c r="F18" s="98"/>
    </row>
    <row r="19" spans="1:6">
      <c r="A19" s="98"/>
      <c r="B19" s="98"/>
      <c r="C19" s="98"/>
      <c r="D19" s="98"/>
      <c r="E19" s="98"/>
      <c r="F19" s="98"/>
    </row>
    <row r="20" spans="1:6">
      <c r="A20" s="71" t="s">
        <v>640</v>
      </c>
      <c r="B20" s="92"/>
      <c r="C20" s="98"/>
      <c r="D20" s="71" t="s">
        <v>641</v>
      </c>
      <c r="E20" s="92"/>
      <c r="F20" s="98"/>
    </row>
    <row r="21" spans="1:6" ht="38.25">
      <c r="A21" s="20" t="s">
        <v>642</v>
      </c>
      <c r="B21" s="92"/>
      <c r="C21" s="98"/>
      <c r="D21" s="20" t="s">
        <v>643</v>
      </c>
      <c r="E21" s="92"/>
      <c r="F21" s="98"/>
    </row>
    <row r="22" spans="1:6">
      <c r="A22" s="96" t="s">
        <v>644</v>
      </c>
      <c r="B22" s="96"/>
      <c r="C22" s="98"/>
      <c r="D22" s="96" t="s">
        <v>634</v>
      </c>
      <c r="E22" s="96"/>
      <c r="F22" s="98"/>
    </row>
    <row r="23" spans="1:6">
      <c r="A23" s="218" t="s">
        <v>645</v>
      </c>
      <c r="B23" s="96">
        <v>2</v>
      </c>
      <c r="C23" s="98"/>
      <c r="D23" s="272" t="s">
        <v>646</v>
      </c>
      <c r="E23" s="96"/>
      <c r="F23" s="98"/>
    </row>
    <row r="24" spans="1:6">
      <c r="A24" s="96" t="s">
        <v>647</v>
      </c>
      <c r="B24" s="96"/>
      <c r="C24" s="98"/>
      <c r="D24" s="272" t="s">
        <v>648</v>
      </c>
      <c r="E24" s="96"/>
      <c r="F24" s="98"/>
    </row>
    <row r="25" spans="1:6">
      <c r="A25" s="218" t="s">
        <v>649</v>
      </c>
      <c r="B25" s="96"/>
      <c r="C25" s="98"/>
      <c r="D25" s="272" t="s">
        <v>650</v>
      </c>
      <c r="E25" s="96"/>
      <c r="F25" s="98"/>
    </row>
    <row r="26" spans="1:6">
      <c r="A26" s="96" t="s">
        <v>651</v>
      </c>
      <c r="B26" s="96"/>
      <c r="C26" s="98"/>
      <c r="D26" s="272" t="s">
        <v>652</v>
      </c>
      <c r="E26" s="99">
        <v>5</v>
      </c>
      <c r="F26" s="98"/>
    </row>
    <row r="27" spans="1:6">
      <c r="A27" s="98"/>
      <c r="B27" s="98"/>
      <c r="C27" s="98"/>
      <c r="D27" s="98"/>
      <c r="E27" s="98"/>
      <c r="F27" s="98"/>
    </row>
    <row r="28" spans="1:6">
      <c r="A28" s="71" t="s">
        <v>653</v>
      </c>
      <c r="B28" s="92"/>
      <c r="C28" s="98"/>
      <c r="D28" s="71" t="s">
        <v>654</v>
      </c>
      <c r="E28" s="92"/>
      <c r="F28" s="98"/>
    </row>
    <row r="29" spans="1:6" ht="51">
      <c r="A29" s="20" t="s">
        <v>655</v>
      </c>
      <c r="B29" s="92"/>
      <c r="C29" s="98"/>
      <c r="D29" s="20" t="s">
        <v>656</v>
      </c>
      <c r="E29" s="92"/>
      <c r="F29" s="98"/>
    </row>
    <row r="30" spans="1:6">
      <c r="A30" s="96" t="s">
        <v>657</v>
      </c>
      <c r="B30" s="96"/>
      <c r="C30" s="98"/>
      <c r="D30" s="96" t="s">
        <v>658</v>
      </c>
      <c r="E30" s="96">
        <v>1</v>
      </c>
      <c r="F30" s="98"/>
    </row>
    <row r="31" spans="1:6" ht="25.5">
      <c r="A31" s="273" t="s">
        <v>659</v>
      </c>
      <c r="B31" s="96"/>
      <c r="C31" s="98"/>
      <c r="D31" s="96" t="s">
        <v>660</v>
      </c>
      <c r="E31" s="96"/>
      <c r="F31" s="98"/>
    </row>
    <row r="32" spans="1:6" ht="25.5">
      <c r="A32" s="273" t="s">
        <v>661</v>
      </c>
      <c r="B32" s="96">
        <v>3</v>
      </c>
      <c r="C32" s="98"/>
      <c r="D32" s="273" t="s">
        <v>662</v>
      </c>
      <c r="E32" s="96"/>
      <c r="F32" s="98"/>
    </row>
    <row r="33" spans="1:6" ht="25.5">
      <c r="A33" s="220" t="s">
        <v>663</v>
      </c>
      <c r="B33" s="96"/>
      <c r="C33" s="98"/>
      <c r="D33" s="272" t="s">
        <v>664</v>
      </c>
      <c r="E33" s="96"/>
      <c r="F33" s="98"/>
    </row>
    <row r="34" spans="1:6" ht="25.5">
      <c r="A34" s="102" t="s">
        <v>665</v>
      </c>
      <c r="B34" s="96"/>
      <c r="C34" s="98"/>
      <c r="D34" s="272" t="s">
        <v>591</v>
      </c>
      <c r="E34" s="96"/>
      <c r="F34" s="98"/>
    </row>
    <row r="35" spans="1:6">
      <c r="A35" s="98"/>
      <c r="B35" s="98"/>
      <c r="C35" s="98"/>
      <c r="D35" s="98"/>
      <c r="E35" s="98"/>
      <c r="F35" s="98"/>
    </row>
    <row r="36" spans="1:6">
      <c r="A36" s="71" t="s">
        <v>666</v>
      </c>
      <c r="B36" s="92"/>
      <c r="C36" s="98"/>
      <c r="D36" s="322"/>
      <c r="E36" s="322"/>
      <c r="F36" s="322"/>
    </row>
    <row r="37" spans="1:6" ht="38.25">
      <c r="A37" s="20" t="s">
        <v>667</v>
      </c>
      <c r="B37" s="92"/>
      <c r="C37" s="98"/>
      <c r="D37" s="322"/>
      <c r="E37" s="322"/>
      <c r="F37" s="322"/>
    </row>
    <row r="38" spans="1:6">
      <c r="A38" s="96" t="s">
        <v>634</v>
      </c>
      <c r="B38" s="96">
        <v>1</v>
      </c>
      <c r="C38" s="98"/>
      <c r="D38" s="322"/>
      <c r="E38" s="322"/>
      <c r="F38" s="322"/>
    </row>
    <row r="39" spans="1:6" ht="12.75" customHeight="1">
      <c r="A39" s="96" t="s">
        <v>636</v>
      </c>
      <c r="B39" s="96"/>
      <c r="C39" s="98"/>
      <c r="D39" s="322"/>
      <c r="E39" s="322"/>
      <c r="F39" s="322"/>
    </row>
    <row r="40" spans="1:6">
      <c r="A40" s="98"/>
      <c r="B40" s="98"/>
      <c r="C40" s="98"/>
      <c r="D40" s="258"/>
      <c r="E40" s="258"/>
      <c r="F40" s="258"/>
    </row>
    <row r="41" spans="1:6">
      <c r="A41" s="71" t="s">
        <v>668</v>
      </c>
      <c r="B41" s="20"/>
      <c r="C41" s="98"/>
      <c r="D41" s="258"/>
      <c r="E41" s="258"/>
      <c r="F41" s="258"/>
    </row>
    <row r="42" spans="1:6" ht="25.5">
      <c r="A42" s="20" t="s">
        <v>669</v>
      </c>
      <c r="B42" s="20"/>
      <c r="C42" s="98"/>
      <c r="D42" s="258"/>
      <c r="E42" s="258"/>
      <c r="F42" s="258"/>
    </row>
    <row r="43" spans="1:6">
      <c r="A43" s="72" t="s">
        <v>670</v>
      </c>
      <c r="B43" s="96"/>
      <c r="C43" s="98"/>
      <c r="D43" s="258"/>
      <c r="E43" s="258"/>
      <c r="F43" s="258"/>
    </row>
    <row r="44" spans="1:6">
      <c r="A44" s="96" t="s">
        <v>671</v>
      </c>
      <c r="B44" s="96">
        <v>2</v>
      </c>
      <c r="C44" s="98"/>
      <c r="D44" s="258"/>
      <c r="E44" s="258"/>
      <c r="F44" s="258"/>
    </row>
    <row r="45" spans="1:6">
      <c r="A45" s="72" t="s">
        <v>672</v>
      </c>
      <c r="B45" s="96"/>
      <c r="C45" s="98"/>
      <c r="D45" s="258"/>
      <c r="E45" s="258"/>
      <c r="F45" s="258"/>
    </row>
    <row r="46" spans="1:6">
      <c r="A46" s="96" t="s">
        <v>673</v>
      </c>
      <c r="B46" s="96"/>
      <c r="C46" s="98"/>
      <c r="D46" s="258"/>
      <c r="E46" s="258"/>
      <c r="F46" s="258"/>
    </row>
    <row r="47" spans="1:6">
      <c r="A47" s="96" t="s">
        <v>674</v>
      </c>
      <c r="B47" s="96"/>
      <c r="C47" s="98"/>
      <c r="D47" s="258"/>
      <c r="E47" s="258"/>
      <c r="F47" s="258"/>
    </row>
    <row r="48" spans="1:6">
      <c r="A48" s="98"/>
      <c r="B48" s="98"/>
      <c r="C48" s="98"/>
      <c r="D48" s="258"/>
      <c r="E48" s="258"/>
      <c r="F48" s="258"/>
    </row>
    <row r="49" spans="1:6" ht="15" thickBot="1">
      <c r="A49" s="100" t="str">
        <f>Risikobereiche!A74</f>
        <v>C.2.7.1 Produktsicherheit</v>
      </c>
      <c r="B49" s="89"/>
      <c r="C49" s="89"/>
      <c r="D49" s="89"/>
      <c r="E49" s="89"/>
      <c r="F49" s="89"/>
    </row>
    <row r="50" spans="1:6" ht="12.75" customHeight="1">
      <c r="A50" s="374" t="s">
        <v>695</v>
      </c>
      <c r="B50" s="378"/>
      <c r="C50" s="90"/>
      <c r="D50" s="375" t="s">
        <v>696</v>
      </c>
      <c r="E50" s="378"/>
      <c r="F50" s="90"/>
    </row>
    <row r="51" spans="1:6" ht="13.5" thickBot="1">
      <c r="A51" s="379"/>
      <c r="B51" s="380"/>
      <c r="C51" s="91"/>
      <c r="D51" s="380"/>
      <c r="E51" s="380"/>
      <c r="F51" s="91"/>
    </row>
    <row r="52" spans="1:6">
      <c r="A52" s="70" t="s">
        <v>615</v>
      </c>
      <c r="B52" s="92"/>
      <c r="C52" s="93"/>
      <c r="D52" s="71" t="s">
        <v>616</v>
      </c>
      <c r="E52" s="92"/>
      <c r="F52" s="93"/>
    </row>
    <row r="53" spans="1:6" ht="102">
      <c r="A53" s="18" t="s">
        <v>617</v>
      </c>
      <c r="B53" s="92"/>
      <c r="C53" s="93"/>
      <c r="D53" s="94" t="s">
        <v>618</v>
      </c>
      <c r="E53" s="92"/>
      <c r="F53" s="93"/>
    </row>
    <row r="54" spans="1:6">
      <c r="A54" s="95" t="s">
        <v>619</v>
      </c>
      <c r="B54" s="96"/>
      <c r="C54" s="93"/>
      <c r="D54" s="96" t="s">
        <v>620</v>
      </c>
      <c r="E54" s="96"/>
      <c r="F54" s="93"/>
    </row>
    <row r="55" spans="1:6" ht="25.5">
      <c r="A55" s="95" t="s">
        <v>621</v>
      </c>
      <c r="B55" s="96">
        <v>2</v>
      </c>
      <c r="C55" s="93"/>
      <c r="D55" s="96" t="s">
        <v>622</v>
      </c>
      <c r="E55" s="96">
        <v>2</v>
      </c>
      <c r="F55" s="93"/>
    </row>
    <row r="56" spans="1:6">
      <c r="A56" s="95" t="s">
        <v>623</v>
      </c>
      <c r="B56" s="96"/>
      <c r="C56" s="93"/>
      <c r="D56" s="96" t="s">
        <v>624</v>
      </c>
      <c r="E56" s="96"/>
      <c r="F56" s="93"/>
    </row>
    <row r="57" spans="1:6" ht="25.5">
      <c r="A57" s="95" t="s">
        <v>625</v>
      </c>
      <c r="B57" s="96"/>
      <c r="C57" s="93"/>
      <c r="D57" s="96" t="s">
        <v>626</v>
      </c>
      <c r="E57" s="96"/>
      <c r="F57" s="93"/>
    </row>
    <row r="58" spans="1:6">
      <c r="A58" s="95" t="s">
        <v>627</v>
      </c>
      <c r="B58" s="96"/>
      <c r="C58" s="93"/>
      <c r="D58" s="96" t="s">
        <v>628</v>
      </c>
      <c r="E58" s="96"/>
      <c r="F58" s="93"/>
    </row>
    <row r="59" spans="1:6">
      <c r="A59" s="97"/>
      <c r="B59" s="98"/>
      <c r="C59" s="98"/>
      <c r="D59" s="98"/>
      <c r="E59" s="98"/>
      <c r="F59" s="98"/>
    </row>
    <row r="60" spans="1:6">
      <c r="A60" s="71" t="s">
        <v>629</v>
      </c>
      <c r="B60" s="92"/>
      <c r="C60" s="98"/>
      <c r="D60" s="71" t="s">
        <v>630</v>
      </c>
      <c r="E60" s="92"/>
      <c r="F60" s="98"/>
    </row>
    <row r="61" spans="1:6" ht="63.75">
      <c r="A61" s="20" t="s">
        <v>631</v>
      </c>
      <c r="B61" s="92"/>
      <c r="C61" s="98"/>
      <c r="D61" s="20" t="s">
        <v>632</v>
      </c>
      <c r="E61" s="92"/>
      <c r="F61" s="98"/>
    </row>
    <row r="62" spans="1:6">
      <c r="A62" s="72" t="s">
        <v>633</v>
      </c>
      <c r="B62" s="96"/>
      <c r="C62" s="98"/>
      <c r="D62" s="96" t="s">
        <v>634</v>
      </c>
      <c r="E62" s="96">
        <v>1</v>
      </c>
      <c r="F62" s="98"/>
    </row>
    <row r="63" spans="1:6">
      <c r="A63" s="72" t="s">
        <v>635</v>
      </c>
      <c r="B63" s="96"/>
      <c r="C63" s="98"/>
      <c r="D63" s="72" t="s">
        <v>636</v>
      </c>
      <c r="E63" s="96"/>
      <c r="F63" s="98"/>
    </row>
    <row r="64" spans="1:6">
      <c r="A64" s="72" t="s">
        <v>637</v>
      </c>
      <c r="B64" s="96"/>
      <c r="C64" s="98"/>
      <c r="D64" s="96"/>
      <c r="E64" s="96"/>
      <c r="F64" s="98"/>
    </row>
    <row r="65" spans="1:6">
      <c r="A65" s="72" t="s">
        <v>638</v>
      </c>
      <c r="B65" s="96"/>
      <c r="C65" s="98"/>
      <c r="D65" s="96"/>
      <c r="E65" s="96"/>
      <c r="F65" s="98"/>
    </row>
    <row r="66" spans="1:6">
      <c r="A66" s="96" t="s">
        <v>639</v>
      </c>
      <c r="B66" s="96">
        <v>5</v>
      </c>
      <c r="C66" s="98"/>
      <c r="E66" s="96"/>
      <c r="F66" s="98"/>
    </row>
    <row r="67" spans="1:6">
      <c r="A67" s="98"/>
      <c r="B67" s="98"/>
      <c r="C67" s="98"/>
      <c r="D67" s="98"/>
      <c r="E67" s="98"/>
      <c r="F67" s="98"/>
    </row>
    <row r="68" spans="1:6">
      <c r="A68" s="71" t="s">
        <v>640</v>
      </c>
      <c r="B68" s="92"/>
      <c r="C68" s="98"/>
      <c r="D68" s="71" t="s">
        <v>641</v>
      </c>
      <c r="E68" s="92"/>
      <c r="F68" s="98"/>
    </row>
    <row r="69" spans="1:6" ht="38.25">
      <c r="A69" s="20" t="s">
        <v>642</v>
      </c>
      <c r="B69" s="92"/>
      <c r="C69" s="98"/>
      <c r="D69" s="20" t="s">
        <v>643</v>
      </c>
      <c r="E69" s="92"/>
      <c r="F69" s="98"/>
    </row>
    <row r="70" spans="1:6">
      <c r="A70" s="96" t="s">
        <v>644</v>
      </c>
      <c r="B70" s="96">
        <v>1</v>
      </c>
      <c r="C70" s="98"/>
      <c r="D70" s="96" t="s">
        <v>634</v>
      </c>
      <c r="E70" s="96"/>
      <c r="F70" s="98"/>
    </row>
    <row r="71" spans="1:6">
      <c r="A71" s="218" t="s">
        <v>645</v>
      </c>
      <c r="B71" s="96"/>
      <c r="C71" s="98"/>
      <c r="D71" s="272" t="s">
        <v>646</v>
      </c>
      <c r="E71" s="96"/>
      <c r="F71" s="98"/>
    </row>
    <row r="72" spans="1:6">
      <c r="A72" s="96" t="s">
        <v>647</v>
      </c>
      <c r="B72" s="96"/>
      <c r="C72" s="98"/>
      <c r="D72" s="272" t="s">
        <v>648</v>
      </c>
      <c r="E72" s="96"/>
      <c r="F72" s="98"/>
    </row>
    <row r="73" spans="1:6">
      <c r="A73" s="218" t="s">
        <v>649</v>
      </c>
      <c r="B73" s="96"/>
      <c r="C73" s="98"/>
      <c r="D73" s="272" t="s">
        <v>650</v>
      </c>
      <c r="E73" s="96"/>
      <c r="F73" s="98"/>
    </row>
    <row r="74" spans="1:6">
      <c r="A74" s="96" t="s">
        <v>651</v>
      </c>
      <c r="B74" s="96"/>
      <c r="C74" s="98"/>
      <c r="D74" s="272" t="s">
        <v>652</v>
      </c>
      <c r="E74" s="99">
        <v>5</v>
      </c>
      <c r="F74" s="98"/>
    </row>
    <row r="75" spans="1:6">
      <c r="A75" s="98"/>
      <c r="B75" s="98"/>
      <c r="C75" s="98"/>
      <c r="D75" s="98"/>
      <c r="E75" s="98"/>
      <c r="F75" s="98"/>
    </row>
    <row r="76" spans="1:6" ht="12.75" customHeight="1">
      <c r="A76" s="71" t="s">
        <v>653</v>
      </c>
      <c r="B76" s="92"/>
      <c r="C76" s="98"/>
      <c r="D76" s="71" t="s">
        <v>654</v>
      </c>
      <c r="E76" s="92"/>
      <c r="F76" s="98"/>
    </row>
    <row r="77" spans="1:6" ht="51">
      <c r="A77" s="20" t="s">
        <v>655</v>
      </c>
      <c r="B77" s="92"/>
      <c r="C77" s="98"/>
      <c r="D77" s="20" t="s">
        <v>656</v>
      </c>
      <c r="E77" s="92"/>
      <c r="F77" s="98"/>
    </row>
    <row r="78" spans="1:6">
      <c r="A78" s="96" t="s">
        <v>657</v>
      </c>
      <c r="B78" s="96"/>
      <c r="C78" s="98"/>
      <c r="D78" s="96" t="s">
        <v>658</v>
      </c>
      <c r="E78" s="96">
        <v>1</v>
      </c>
      <c r="F78" s="98"/>
    </row>
    <row r="79" spans="1:6" ht="25.5">
      <c r="A79" s="273" t="s">
        <v>659</v>
      </c>
      <c r="B79" s="96"/>
      <c r="C79" s="98"/>
      <c r="D79" s="96" t="s">
        <v>660</v>
      </c>
      <c r="E79" s="96"/>
      <c r="F79" s="98"/>
    </row>
    <row r="80" spans="1:6" ht="25.5">
      <c r="A80" s="273" t="s">
        <v>661</v>
      </c>
      <c r="B80" s="96">
        <v>3</v>
      </c>
      <c r="C80" s="98"/>
      <c r="D80" s="273" t="s">
        <v>662</v>
      </c>
      <c r="E80" s="96"/>
      <c r="F80" s="98"/>
    </row>
    <row r="81" spans="1:6" ht="25.5">
      <c r="A81" s="220" t="s">
        <v>663</v>
      </c>
      <c r="B81" s="96"/>
      <c r="C81" s="98"/>
      <c r="D81" s="272" t="s">
        <v>664</v>
      </c>
      <c r="E81" s="96"/>
      <c r="F81" s="98"/>
    </row>
    <row r="82" spans="1:6" ht="25.5">
      <c r="A82" s="102" t="s">
        <v>665</v>
      </c>
      <c r="B82" s="96"/>
      <c r="C82" s="98"/>
      <c r="D82" s="272" t="s">
        <v>591</v>
      </c>
      <c r="E82" s="96"/>
      <c r="F82" s="98"/>
    </row>
    <row r="83" spans="1:6">
      <c r="A83" s="98"/>
      <c r="B83" s="98"/>
      <c r="C83" s="98"/>
      <c r="D83" s="98"/>
      <c r="E83" s="98"/>
      <c r="F83" s="98"/>
    </row>
    <row r="84" spans="1:6">
      <c r="A84" s="71" t="s">
        <v>666</v>
      </c>
      <c r="B84" s="92"/>
      <c r="C84" s="98"/>
      <c r="D84" s="322"/>
      <c r="E84" s="322"/>
      <c r="F84" s="322"/>
    </row>
    <row r="85" spans="1:6" ht="38.25">
      <c r="A85" s="20" t="s">
        <v>667</v>
      </c>
      <c r="B85" s="92"/>
      <c r="C85" s="98"/>
      <c r="D85" s="322"/>
      <c r="E85" s="322"/>
      <c r="F85" s="322"/>
    </row>
    <row r="86" spans="1:6">
      <c r="A86" s="96" t="s">
        <v>634</v>
      </c>
      <c r="B86" s="96">
        <v>1</v>
      </c>
      <c r="C86" s="98"/>
      <c r="D86" s="322"/>
      <c r="E86" s="322"/>
      <c r="F86" s="322"/>
    </row>
    <row r="87" spans="1:6">
      <c r="A87" s="96" t="s">
        <v>636</v>
      </c>
      <c r="B87" s="96"/>
      <c r="C87" s="98"/>
      <c r="D87" s="322"/>
      <c r="E87" s="322"/>
      <c r="F87" s="322"/>
    </row>
    <row r="88" spans="1:6">
      <c r="A88" s="98"/>
      <c r="B88" s="98"/>
      <c r="C88" s="98"/>
      <c r="D88" s="258"/>
      <c r="E88" s="258"/>
      <c r="F88" s="258"/>
    </row>
    <row r="89" spans="1:6">
      <c r="A89" s="71" t="s">
        <v>668</v>
      </c>
      <c r="B89" s="20"/>
      <c r="C89" s="98"/>
      <c r="D89" s="258"/>
      <c r="E89" s="258"/>
      <c r="F89" s="258"/>
    </row>
    <row r="90" spans="1:6" ht="25.5">
      <c r="A90" s="20" t="s">
        <v>669</v>
      </c>
      <c r="B90" s="20"/>
      <c r="C90" s="98"/>
      <c r="D90" s="258"/>
      <c r="E90" s="258"/>
      <c r="F90" s="258"/>
    </row>
    <row r="91" spans="1:6">
      <c r="A91" s="72" t="s">
        <v>670</v>
      </c>
      <c r="B91" s="96"/>
      <c r="C91" s="98"/>
      <c r="D91" s="258"/>
      <c r="E91" s="258"/>
      <c r="F91" s="258"/>
    </row>
    <row r="92" spans="1:6">
      <c r="A92" s="96" t="s">
        <v>671</v>
      </c>
      <c r="B92" s="96">
        <v>2</v>
      </c>
      <c r="C92" s="98"/>
      <c r="D92" s="258"/>
      <c r="E92" s="258"/>
      <c r="F92" s="258"/>
    </row>
    <row r="93" spans="1:6">
      <c r="A93" s="72" t="s">
        <v>672</v>
      </c>
      <c r="B93" s="96"/>
      <c r="C93" s="98"/>
      <c r="D93" s="258"/>
      <c r="E93" s="258"/>
      <c r="F93" s="258"/>
    </row>
    <row r="94" spans="1:6">
      <c r="A94" s="96" t="s">
        <v>673</v>
      </c>
      <c r="B94" s="96"/>
      <c r="C94" s="98"/>
      <c r="D94" s="258"/>
      <c r="E94" s="258"/>
      <c r="F94" s="258"/>
    </row>
    <row r="95" spans="1:6">
      <c r="A95" s="96" t="s">
        <v>674</v>
      </c>
      <c r="B95" s="96"/>
      <c r="C95" s="98"/>
      <c r="D95" s="258"/>
      <c r="E95" s="258"/>
      <c r="F95" s="258"/>
    </row>
    <row r="96" spans="1:6">
      <c r="A96" s="98"/>
      <c r="B96" s="98"/>
      <c r="C96" s="98"/>
      <c r="D96" s="258"/>
      <c r="E96" s="258"/>
      <c r="F96" s="258"/>
    </row>
    <row r="97" spans="1:6" ht="15" thickBot="1">
      <c r="A97" s="100" t="str">
        <f>Risikobereiche!A75</f>
        <v>C.2.7.2 Verwaltung der Kontrollen der Produktionsketten des Made in Italy und der diesbezüglichen Kontrollorganismen</v>
      </c>
      <c r="B97" s="89"/>
      <c r="C97" s="89"/>
      <c r="D97" s="89"/>
      <c r="E97" s="89"/>
      <c r="F97" s="89"/>
    </row>
    <row r="98" spans="1:6" ht="12.75" customHeight="1">
      <c r="A98" s="374" t="s">
        <v>695</v>
      </c>
      <c r="B98" s="378"/>
      <c r="C98" s="90"/>
      <c r="D98" s="375" t="s">
        <v>696</v>
      </c>
      <c r="E98" s="378"/>
      <c r="F98" s="90"/>
    </row>
    <row r="99" spans="1:6" ht="13.5" thickBot="1">
      <c r="A99" s="379"/>
      <c r="B99" s="380"/>
      <c r="C99" s="91"/>
      <c r="D99" s="380"/>
      <c r="E99" s="380"/>
      <c r="F99" s="91"/>
    </row>
    <row r="100" spans="1:6">
      <c r="A100" s="70" t="s">
        <v>615</v>
      </c>
      <c r="B100" s="92"/>
      <c r="C100" s="93"/>
      <c r="D100" s="71" t="s">
        <v>616</v>
      </c>
      <c r="E100" s="92"/>
      <c r="F100" s="93"/>
    </row>
    <row r="101" spans="1:6" ht="102">
      <c r="A101" s="18" t="s">
        <v>617</v>
      </c>
      <c r="B101" s="92"/>
      <c r="C101" s="93"/>
      <c r="D101" s="94" t="s">
        <v>618</v>
      </c>
      <c r="E101" s="92"/>
      <c r="F101" s="93"/>
    </row>
    <row r="102" spans="1:6">
      <c r="A102" s="95" t="s">
        <v>619</v>
      </c>
      <c r="B102" s="96"/>
      <c r="C102" s="93"/>
      <c r="D102" s="96" t="s">
        <v>620</v>
      </c>
      <c r="E102" s="96"/>
      <c r="F102" s="93"/>
    </row>
    <row r="103" spans="1:6" ht="25.5">
      <c r="A103" s="95" t="s">
        <v>621</v>
      </c>
      <c r="B103" s="96">
        <v>2</v>
      </c>
      <c r="C103" s="93"/>
      <c r="D103" s="96" t="s">
        <v>622</v>
      </c>
      <c r="E103" s="96">
        <v>2</v>
      </c>
      <c r="F103" s="93"/>
    </row>
    <row r="104" spans="1:6">
      <c r="A104" s="95" t="s">
        <v>623</v>
      </c>
      <c r="B104" s="96"/>
      <c r="C104" s="93"/>
      <c r="D104" s="96" t="s">
        <v>624</v>
      </c>
      <c r="E104" s="96"/>
      <c r="F104" s="93"/>
    </row>
    <row r="105" spans="1:6" ht="25.5">
      <c r="A105" s="95" t="s">
        <v>625</v>
      </c>
      <c r="B105" s="96"/>
      <c r="C105" s="93"/>
      <c r="D105" s="96" t="s">
        <v>626</v>
      </c>
      <c r="E105" s="96"/>
      <c r="F105" s="93"/>
    </row>
    <row r="106" spans="1:6">
      <c r="A106" s="95" t="s">
        <v>627</v>
      </c>
      <c r="B106" s="96"/>
      <c r="C106" s="93"/>
      <c r="D106" s="96" t="s">
        <v>628</v>
      </c>
      <c r="E106" s="96"/>
      <c r="F106" s="93"/>
    </row>
    <row r="107" spans="1:6">
      <c r="A107" s="97"/>
      <c r="B107" s="98"/>
      <c r="C107" s="98"/>
      <c r="D107" s="98"/>
      <c r="E107" s="98"/>
      <c r="F107" s="98"/>
    </row>
    <row r="108" spans="1:6">
      <c r="A108" s="71" t="s">
        <v>629</v>
      </c>
      <c r="B108" s="92"/>
      <c r="C108" s="98"/>
      <c r="D108" s="71" t="s">
        <v>630</v>
      </c>
      <c r="E108" s="92"/>
      <c r="F108" s="98"/>
    </row>
    <row r="109" spans="1:6" ht="63.75">
      <c r="A109" s="20" t="s">
        <v>631</v>
      </c>
      <c r="B109" s="92"/>
      <c r="C109" s="98"/>
      <c r="D109" s="20" t="s">
        <v>632</v>
      </c>
      <c r="E109" s="92"/>
      <c r="F109" s="98"/>
    </row>
    <row r="110" spans="1:6">
      <c r="A110" s="72" t="s">
        <v>633</v>
      </c>
      <c r="B110" s="96"/>
      <c r="C110" s="98"/>
      <c r="D110" s="96" t="s">
        <v>634</v>
      </c>
      <c r="E110" s="96">
        <v>1</v>
      </c>
      <c r="F110" s="98"/>
    </row>
    <row r="111" spans="1:6">
      <c r="A111" s="72" t="s">
        <v>635</v>
      </c>
      <c r="B111" s="96">
        <v>2</v>
      </c>
      <c r="C111" s="98"/>
      <c r="D111" s="72" t="s">
        <v>636</v>
      </c>
      <c r="E111" s="96"/>
      <c r="F111" s="98"/>
    </row>
    <row r="112" spans="1:6">
      <c r="A112" s="72" t="s">
        <v>637</v>
      </c>
      <c r="B112" s="96"/>
      <c r="C112" s="98"/>
      <c r="D112" s="96"/>
      <c r="E112" s="96"/>
      <c r="F112" s="98"/>
    </row>
    <row r="113" spans="1:6" ht="12.75" customHeight="1">
      <c r="A113" s="72" t="s">
        <v>638</v>
      </c>
      <c r="B113" s="96"/>
      <c r="C113" s="98"/>
      <c r="D113" s="96"/>
      <c r="E113" s="96"/>
      <c r="F113" s="98"/>
    </row>
    <row r="114" spans="1:6">
      <c r="A114" s="96" t="s">
        <v>639</v>
      </c>
      <c r="B114" s="96"/>
      <c r="C114" s="98"/>
      <c r="E114" s="96"/>
      <c r="F114" s="98"/>
    </row>
    <row r="115" spans="1:6">
      <c r="A115" s="98"/>
      <c r="B115" s="98"/>
      <c r="C115" s="98"/>
      <c r="D115" s="98"/>
      <c r="E115" s="98"/>
      <c r="F115" s="98"/>
    </row>
    <row r="116" spans="1:6">
      <c r="A116" s="71" t="s">
        <v>640</v>
      </c>
      <c r="B116" s="92"/>
      <c r="C116" s="98"/>
      <c r="D116" s="71" t="s">
        <v>641</v>
      </c>
      <c r="E116" s="92"/>
      <c r="F116" s="98"/>
    </row>
    <row r="117" spans="1:6" ht="38.25">
      <c r="A117" s="20" t="s">
        <v>642</v>
      </c>
      <c r="B117" s="92"/>
      <c r="C117" s="98"/>
      <c r="D117" s="20" t="s">
        <v>643</v>
      </c>
      <c r="E117" s="92"/>
      <c r="F117" s="98"/>
    </row>
    <row r="118" spans="1:6">
      <c r="A118" s="96" t="s">
        <v>644</v>
      </c>
      <c r="B118" s="96">
        <v>1</v>
      </c>
      <c r="C118" s="98"/>
      <c r="D118" s="96" t="s">
        <v>634</v>
      </c>
      <c r="E118" s="96"/>
      <c r="F118" s="98"/>
    </row>
    <row r="119" spans="1:6">
      <c r="A119" s="218" t="s">
        <v>645</v>
      </c>
      <c r="B119" s="96"/>
      <c r="C119" s="98"/>
      <c r="D119" s="272" t="s">
        <v>646</v>
      </c>
      <c r="E119" s="96"/>
      <c r="F119" s="98"/>
    </row>
    <row r="120" spans="1:6">
      <c r="A120" s="96" t="s">
        <v>647</v>
      </c>
      <c r="B120" s="96"/>
      <c r="C120" s="98"/>
      <c r="D120" s="272" t="s">
        <v>648</v>
      </c>
      <c r="E120" s="96"/>
      <c r="F120" s="98"/>
    </row>
    <row r="121" spans="1:6">
      <c r="A121" s="218" t="s">
        <v>649</v>
      </c>
      <c r="B121" s="96"/>
      <c r="C121" s="98"/>
      <c r="D121" s="272" t="s">
        <v>650</v>
      </c>
      <c r="E121" s="96"/>
      <c r="F121" s="98"/>
    </row>
    <row r="122" spans="1:6">
      <c r="A122" s="96" t="s">
        <v>651</v>
      </c>
      <c r="B122" s="96"/>
      <c r="C122" s="98"/>
      <c r="D122" s="272" t="s">
        <v>652</v>
      </c>
      <c r="E122" s="99">
        <v>5</v>
      </c>
      <c r="F122" s="98"/>
    </row>
    <row r="123" spans="1:6">
      <c r="A123" s="98"/>
      <c r="B123" s="98"/>
      <c r="C123" s="98"/>
      <c r="D123" s="98"/>
      <c r="E123" s="98"/>
      <c r="F123" s="98"/>
    </row>
    <row r="124" spans="1:6">
      <c r="A124" s="71" t="s">
        <v>653</v>
      </c>
      <c r="B124" s="92"/>
      <c r="C124" s="98"/>
      <c r="D124" s="71" t="s">
        <v>654</v>
      </c>
      <c r="E124" s="92"/>
      <c r="F124" s="98"/>
    </row>
    <row r="125" spans="1:6" ht="51">
      <c r="A125" s="20" t="s">
        <v>655</v>
      </c>
      <c r="B125" s="92"/>
      <c r="C125" s="98"/>
      <c r="D125" s="20" t="s">
        <v>656</v>
      </c>
      <c r="E125" s="92"/>
      <c r="F125" s="98"/>
    </row>
    <row r="126" spans="1:6">
      <c r="A126" s="96" t="s">
        <v>657</v>
      </c>
      <c r="B126" s="96"/>
      <c r="C126" s="98"/>
      <c r="D126" s="96" t="s">
        <v>658</v>
      </c>
      <c r="E126" s="96">
        <v>1</v>
      </c>
      <c r="F126" s="98"/>
    </row>
    <row r="127" spans="1:6" ht="25.5">
      <c r="A127" s="273" t="s">
        <v>659</v>
      </c>
      <c r="B127" s="96"/>
      <c r="C127" s="98"/>
      <c r="D127" s="96" t="s">
        <v>660</v>
      </c>
      <c r="E127" s="96"/>
      <c r="F127" s="98"/>
    </row>
    <row r="128" spans="1:6" ht="25.5">
      <c r="A128" s="273" t="s">
        <v>661</v>
      </c>
      <c r="B128" s="96">
        <v>3</v>
      </c>
      <c r="C128" s="98"/>
      <c r="D128" s="273" t="s">
        <v>662</v>
      </c>
      <c r="E128" s="96"/>
      <c r="F128" s="98"/>
    </row>
    <row r="129" spans="1:6" ht="25.5">
      <c r="A129" s="220" t="s">
        <v>663</v>
      </c>
      <c r="B129" s="96"/>
      <c r="C129" s="98"/>
      <c r="D129" s="272" t="s">
        <v>664</v>
      </c>
      <c r="E129" s="96"/>
      <c r="F129" s="98"/>
    </row>
    <row r="130" spans="1:6" ht="25.5">
      <c r="A130" s="102" t="s">
        <v>665</v>
      </c>
      <c r="B130" s="96"/>
      <c r="C130" s="98"/>
      <c r="D130" s="272" t="s">
        <v>591</v>
      </c>
      <c r="E130" s="96"/>
      <c r="F130" s="98"/>
    </row>
    <row r="131" spans="1:6">
      <c r="A131" s="98"/>
      <c r="B131" s="98"/>
      <c r="C131" s="98"/>
      <c r="D131" s="98"/>
      <c r="E131" s="98"/>
      <c r="F131" s="98"/>
    </row>
    <row r="132" spans="1:6">
      <c r="A132" s="71" t="s">
        <v>666</v>
      </c>
      <c r="B132" s="92"/>
      <c r="C132" s="98"/>
      <c r="D132" s="322"/>
      <c r="E132" s="322"/>
      <c r="F132" s="322"/>
    </row>
    <row r="133" spans="1:6" ht="38.25">
      <c r="A133" s="20" t="s">
        <v>667</v>
      </c>
      <c r="B133" s="92"/>
      <c r="C133" s="98"/>
      <c r="D133" s="322"/>
      <c r="E133" s="322"/>
      <c r="F133" s="322"/>
    </row>
    <row r="134" spans="1:6">
      <c r="A134" s="96" t="s">
        <v>634</v>
      </c>
      <c r="B134" s="96">
        <v>1</v>
      </c>
      <c r="C134" s="98"/>
      <c r="D134" s="322"/>
      <c r="E134" s="322"/>
      <c r="F134" s="322"/>
    </row>
    <row r="135" spans="1:6">
      <c r="A135" s="96" t="s">
        <v>636</v>
      </c>
      <c r="B135" s="96"/>
      <c r="C135" s="98"/>
      <c r="D135" s="322"/>
      <c r="E135" s="322"/>
      <c r="F135" s="322"/>
    </row>
    <row r="136" spans="1:6">
      <c r="A136" s="98"/>
      <c r="B136" s="98"/>
      <c r="C136" s="98"/>
      <c r="D136" s="258"/>
      <c r="E136" s="258"/>
      <c r="F136" s="258"/>
    </row>
    <row r="137" spans="1:6">
      <c r="A137" s="71" t="s">
        <v>668</v>
      </c>
      <c r="B137" s="20"/>
      <c r="C137" s="98"/>
      <c r="D137" s="258"/>
      <c r="E137" s="258"/>
      <c r="F137" s="258"/>
    </row>
    <row r="138" spans="1:6" ht="25.5">
      <c r="A138" s="20" t="s">
        <v>669</v>
      </c>
      <c r="B138" s="20"/>
      <c r="C138" s="98"/>
      <c r="D138" s="258"/>
      <c r="E138" s="258"/>
      <c r="F138" s="258"/>
    </row>
    <row r="139" spans="1:6">
      <c r="A139" s="72" t="s">
        <v>670</v>
      </c>
      <c r="B139" s="96"/>
      <c r="C139" s="98"/>
      <c r="D139" s="258"/>
      <c r="E139" s="258"/>
      <c r="F139" s="258"/>
    </row>
    <row r="140" spans="1:6">
      <c r="A140" s="96" t="s">
        <v>671</v>
      </c>
      <c r="B140" s="96">
        <v>2</v>
      </c>
      <c r="C140" s="98"/>
      <c r="D140" s="258"/>
      <c r="E140" s="258"/>
      <c r="F140" s="258"/>
    </row>
    <row r="141" spans="1:6">
      <c r="A141" s="72" t="s">
        <v>672</v>
      </c>
      <c r="B141" s="96"/>
      <c r="C141" s="98"/>
      <c r="D141" s="258"/>
      <c r="E141" s="258"/>
      <c r="F141" s="258"/>
    </row>
    <row r="142" spans="1:6">
      <c r="A142" s="96" t="s">
        <v>673</v>
      </c>
      <c r="B142" s="96"/>
      <c r="C142" s="98"/>
      <c r="D142" s="258"/>
      <c r="E142" s="258"/>
      <c r="F142" s="258"/>
    </row>
    <row r="143" spans="1:6">
      <c r="A143" s="96" t="s">
        <v>674</v>
      </c>
      <c r="B143" s="96"/>
      <c r="C143" s="98"/>
      <c r="D143" s="258"/>
      <c r="E143" s="258"/>
      <c r="F143" s="258"/>
    </row>
    <row r="144" spans="1:6">
      <c r="A144" s="98"/>
      <c r="B144" s="98"/>
      <c r="C144" s="98"/>
      <c r="D144" s="258"/>
      <c r="E144" s="258"/>
      <c r="F144" s="258"/>
    </row>
    <row r="145" spans="1:6" ht="14.25">
      <c r="A145" s="100" t="str">
        <f>Risikobereiche!A76</f>
        <v>C.2.7.3 Marktregelung</v>
      </c>
      <c r="B145" s="89"/>
      <c r="C145" s="89"/>
      <c r="D145" s="89"/>
      <c r="E145" s="89"/>
      <c r="F145" s="89"/>
    </row>
    <row r="146" spans="1:6" ht="13.5" thickBot="1">
      <c r="A146" s="97"/>
      <c r="B146" s="98"/>
      <c r="C146" s="98"/>
      <c r="D146" s="98"/>
      <c r="E146" s="98"/>
      <c r="F146" s="98"/>
    </row>
    <row r="147" spans="1:6" ht="12.75" customHeight="1">
      <c r="A147" s="374" t="s">
        <v>695</v>
      </c>
      <c r="B147" s="378"/>
      <c r="C147" s="90"/>
      <c r="D147" s="375" t="s">
        <v>696</v>
      </c>
      <c r="E147" s="378"/>
      <c r="F147" s="90"/>
    </row>
    <row r="148" spans="1:6" ht="13.5" thickBot="1">
      <c r="A148" s="379"/>
      <c r="B148" s="380"/>
      <c r="C148" s="91"/>
      <c r="D148" s="380"/>
      <c r="E148" s="380"/>
      <c r="F148" s="91"/>
    </row>
    <row r="149" spans="1:6">
      <c r="A149" s="70" t="s">
        <v>615</v>
      </c>
      <c r="B149" s="92"/>
      <c r="C149" s="93"/>
      <c r="D149" s="71" t="s">
        <v>616</v>
      </c>
      <c r="E149" s="92"/>
      <c r="F149" s="93"/>
    </row>
    <row r="150" spans="1:6" ht="12.75" customHeight="1">
      <c r="A150" s="18" t="s">
        <v>617</v>
      </c>
      <c r="B150" s="92"/>
      <c r="C150" s="93"/>
      <c r="D150" s="94" t="s">
        <v>618</v>
      </c>
      <c r="E150" s="92"/>
      <c r="F150" s="93"/>
    </row>
    <row r="151" spans="1:6">
      <c r="A151" s="95" t="s">
        <v>619</v>
      </c>
      <c r="B151" s="96">
        <v>1</v>
      </c>
      <c r="C151" s="93"/>
      <c r="D151" s="96" t="s">
        <v>620</v>
      </c>
      <c r="E151" s="96"/>
      <c r="F151" s="93"/>
    </row>
    <row r="152" spans="1:6" ht="25.5">
      <c r="A152" s="95" t="s">
        <v>621</v>
      </c>
      <c r="B152" s="96"/>
      <c r="C152" s="93"/>
      <c r="D152" s="96" t="s">
        <v>622</v>
      </c>
      <c r="E152" s="96">
        <v>2</v>
      </c>
      <c r="F152" s="93"/>
    </row>
    <row r="153" spans="1:6">
      <c r="A153" s="95" t="s">
        <v>623</v>
      </c>
      <c r="B153" s="96"/>
      <c r="C153" s="93"/>
      <c r="D153" s="96" t="s">
        <v>624</v>
      </c>
      <c r="E153" s="96"/>
      <c r="F153" s="93"/>
    </row>
    <row r="154" spans="1:6" ht="25.5">
      <c r="A154" s="95" t="s">
        <v>625</v>
      </c>
      <c r="B154" s="96"/>
      <c r="C154" s="93"/>
      <c r="D154" s="96" t="s">
        <v>626</v>
      </c>
      <c r="E154" s="96"/>
      <c r="F154" s="93"/>
    </row>
    <row r="155" spans="1:6">
      <c r="A155" s="95" t="s">
        <v>627</v>
      </c>
      <c r="B155" s="96"/>
      <c r="C155" s="93"/>
      <c r="D155" s="96" t="s">
        <v>628</v>
      </c>
      <c r="E155" s="96"/>
      <c r="F155" s="93"/>
    </row>
    <row r="156" spans="1:6">
      <c r="A156" s="97"/>
      <c r="B156" s="98"/>
      <c r="C156" s="98"/>
      <c r="D156" s="98"/>
      <c r="E156" s="98"/>
      <c r="F156" s="98"/>
    </row>
    <row r="157" spans="1:6">
      <c r="A157" s="71" t="s">
        <v>629</v>
      </c>
      <c r="B157" s="92"/>
      <c r="C157" s="98"/>
      <c r="D157" s="71" t="s">
        <v>630</v>
      </c>
      <c r="E157" s="92"/>
      <c r="F157" s="98"/>
    </row>
    <row r="158" spans="1:6" ht="63.75">
      <c r="A158" s="20" t="s">
        <v>631</v>
      </c>
      <c r="B158" s="92"/>
      <c r="C158" s="98"/>
      <c r="D158" s="20" t="s">
        <v>632</v>
      </c>
      <c r="E158" s="92"/>
      <c r="F158" s="98"/>
    </row>
    <row r="159" spans="1:6">
      <c r="A159" s="72" t="s">
        <v>633</v>
      </c>
      <c r="B159" s="96"/>
      <c r="C159" s="98"/>
      <c r="D159" s="96" t="s">
        <v>634</v>
      </c>
      <c r="E159" s="96">
        <v>1</v>
      </c>
      <c r="F159" s="98"/>
    </row>
    <row r="160" spans="1:6">
      <c r="A160" s="72" t="s">
        <v>635</v>
      </c>
      <c r="B160" s="96"/>
      <c r="C160" s="98"/>
      <c r="D160" s="72" t="s">
        <v>636</v>
      </c>
      <c r="E160" s="96"/>
      <c r="F160" s="98"/>
    </row>
    <row r="161" spans="1:6">
      <c r="A161" s="72" t="s">
        <v>637</v>
      </c>
      <c r="B161" s="96"/>
      <c r="C161" s="98"/>
      <c r="D161" s="96"/>
      <c r="E161" s="96"/>
      <c r="F161" s="98"/>
    </row>
    <row r="162" spans="1:6">
      <c r="A162" s="72" t="s">
        <v>638</v>
      </c>
      <c r="B162" s="96"/>
      <c r="C162" s="98"/>
      <c r="D162" s="96"/>
      <c r="E162" s="96"/>
      <c r="F162" s="98"/>
    </row>
    <row r="163" spans="1:6">
      <c r="A163" s="96" t="s">
        <v>639</v>
      </c>
      <c r="B163" s="96">
        <v>5</v>
      </c>
      <c r="C163" s="98"/>
      <c r="E163" s="96"/>
      <c r="F163" s="98"/>
    </row>
    <row r="164" spans="1:6">
      <c r="A164" s="98"/>
      <c r="B164" s="98"/>
      <c r="C164" s="98"/>
      <c r="D164" s="98"/>
      <c r="E164" s="98"/>
      <c r="F164" s="98"/>
    </row>
    <row r="165" spans="1:6">
      <c r="A165" s="71" t="s">
        <v>640</v>
      </c>
      <c r="B165" s="92"/>
      <c r="C165" s="98"/>
      <c r="D165" s="71" t="s">
        <v>641</v>
      </c>
      <c r="E165" s="92"/>
      <c r="F165" s="98"/>
    </row>
    <row r="166" spans="1:6" ht="38.25">
      <c r="A166" s="20" t="s">
        <v>642</v>
      </c>
      <c r="B166" s="92"/>
      <c r="C166" s="98"/>
      <c r="D166" s="20" t="s">
        <v>643</v>
      </c>
      <c r="E166" s="92"/>
      <c r="F166" s="98"/>
    </row>
    <row r="167" spans="1:6">
      <c r="A167" s="96" t="s">
        <v>644</v>
      </c>
      <c r="B167" s="96">
        <v>1</v>
      </c>
      <c r="C167" s="98"/>
      <c r="D167" s="96" t="s">
        <v>634</v>
      </c>
      <c r="E167" s="96"/>
      <c r="F167" s="98"/>
    </row>
    <row r="168" spans="1:6">
      <c r="A168" s="218" t="s">
        <v>645</v>
      </c>
      <c r="B168" s="96"/>
      <c r="C168" s="98"/>
      <c r="D168" s="272" t="s">
        <v>646</v>
      </c>
      <c r="E168" s="96"/>
      <c r="F168" s="98"/>
    </row>
    <row r="169" spans="1:6">
      <c r="A169" s="96" t="s">
        <v>647</v>
      </c>
      <c r="B169" s="96"/>
      <c r="C169" s="98"/>
      <c r="D169" s="272" t="s">
        <v>648</v>
      </c>
      <c r="E169" s="96">
        <v>3</v>
      </c>
      <c r="F169" s="98"/>
    </row>
    <row r="170" spans="1:6">
      <c r="A170" s="218" t="s">
        <v>649</v>
      </c>
      <c r="B170" s="96"/>
      <c r="C170" s="98"/>
      <c r="D170" s="272" t="s">
        <v>650</v>
      </c>
      <c r="E170" s="96"/>
      <c r="F170" s="98"/>
    </row>
    <row r="171" spans="1:6">
      <c r="A171" s="96" t="s">
        <v>651</v>
      </c>
      <c r="B171" s="96"/>
      <c r="C171" s="98"/>
      <c r="D171" s="272" t="s">
        <v>652</v>
      </c>
      <c r="E171" s="99"/>
      <c r="F171" s="98"/>
    </row>
    <row r="172" spans="1:6">
      <c r="A172" s="98"/>
      <c r="B172" s="98"/>
      <c r="C172" s="98"/>
      <c r="D172" s="98"/>
      <c r="E172" s="98"/>
      <c r="F172" s="98"/>
    </row>
    <row r="173" spans="1:6">
      <c r="A173" s="71" t="s">
        <v>653</v>
      </c>
      <c r="B173" s="92"/>
      <c r="C173" s="98"/>
      <c r="D173" s="71" t="s">
        <v>654</v>
      </c>
      <c r="E173" s="92"/>
      <c r="F173" s="98"/>
    </row>
    <row r="174" spans="1:6" ht="51">
      <c r="A174" s="20" t="s">
        <v>655</v>
      </c>
      <c r="B174" s="92"/>
      <c r="C174" s="98"/>
      <c r="D174" s="20" t="s">
        <v>656</v>
      </c>
      <c r="E174" s="92"/>
      <c r="F174" s="98"/>
    </row>
    <row r="175" spans="1:6">
      <c r="A175" s="96" t="s">
        <v>657</v>
      </c>
      <c r="B175" s="96"/>
      <c r="C175" s="98"/>
      <c r="D175" s="96" t="s">
        <v>658</v>
      </c>
      <c r="E175" s="96">
        <v>1</v>
      </c>
      <c r="F175" s="98"/>
    </row>
    <row r="176" spans="1:6" ht="25.5">
      <c r="A176" s="273" t="s">
        <v>659</v>
      </c>
      <c r="B176" s="96"/>
      <c r="C176" s="98"/>
      <c r="D176" s="96" t="s">
        <v>660</v>
      </c>
      <c r="E176" s="96"/>
      <c r="F176" s="98"/>
    </row>
    <row r="177" spans="1:6" ht="25.5">
      <c r="A177" s="273" t="s">
        <v>661</v>
      </c>
      <c r="B177" s="96">
        <v>3</v>
      </c>
      <c r="C177" s="98"/>
      <c r="D177" s="273" t="s">
        <v>662</v>
      </c>
      <c r="E177" s="96"/>
      <c r="F177" s="98"/>
    </row>
    <row r="178" spans="1:6" ht="25.5">
      <c r="A178" s="220" t="s">
        <v>663</v>
      </c>
      <c r="B178" s="96"/>
      <c r="C178" s="98"/>
      <c r="D178" s="272" t="s">
        <v>664</v>
      </c>
      <c r="E178" s="96"/>
      <c r="F178" s="98"/>
    </row>
    <row r="179" spans="1:6" ht="25.5">
      <c r="A179" s="102" t="s">
        <v>665</v>
      </c>
      <c r="B179" s="96"/>
      <c r="C179" s="98"/>
      <c r="D179" s="272" t="s">
        <v>591</v>
      </c>
      <c r="E179" s="96"/>
      <c r="F179" s="98"/>
    </row>
    <row r="180" spans="1:6">
      <c r="A180" s="98"/>
      <c r="B180" s="98"/>
      <c r="C180" s="98"/>
      <c r="D180" s="98"/>
      <c r="E180" s="98"/>
      <c r="F180" s="98"/>
    </row>
    <row r="181" spans="1:6">
      <c r="A181" s="71" t="s">
        <v>666</v>
      </c>
      <c r="B181" s="92"/>
      <c r="C181" s="98"/>
      <c r="D181" s="322"/>
      <c r="E181" s="322"/>
      <c r="F181" s="322"/>
    </row>
    <row r="182" spans="1:6" ht="38.25">
      <c r="A182" s="20" t="s">
        <v>667</v>
      </c>
      <c r="B182" s="92"/>
      <c r="C182" s="98"/>
      <c r="D182" s="322"/>
      <c r="E182" s="322"/>
      <c r="F182" s="322"/>
    </row>
    <row r="183" spans="1:6">
      <c r="A183" s="96" t="s">
        <v>634</v>
      </c>
      <c r="B183" s="96">
        <v>1</v>
      </c>
      <c r="C183" s="98"/>
      <c r="D183" s="322"/>
      <c r="E183" s="322"/>
      <c r="F183" s="322"/>
    </row>
    <row r="184" spans="1:6">
      <c r="A184" s="96" t="s">
        <v>636</v>
      </c>
      <c r="B184" s="96"/>
      <c r="C184" s="98"/>
      <c r="D184" s="322"/>
      <c r="E184" s="322"/>
      <c r="F184" s="322"/>
    </row>
    <row r="185" spans="1:6">
      <c r="A185" s="98"/>
      <c r="B185" s="98"/>
      <c r="C185" s="98"/>
      <c r="D185" s="258"/>
      <c r="E185" s="258"/>
      <c r="F185" s="258"/>
    </row>
    <row r="186" spans="1:6">
      <c r="A186" s="71" t="s">
        <v>668</v>
      </c>
      <c r="B186" s="20"/>
      <c r="C186" s="98"/>
      <c r="D186" s="258"/>
      <c r="E186" s="258"/>
      <c r="F186" s="258"/>
    </row>
    <row r="187" spans="1:6" ht="12.75" customHeight="1">
      <c r="A187" s="20" t="s">
        <v>669</v>
      </c>
      <c r="B187" s="20"/>
      <c r="C187" s="98"/>
      <c r="D187" s="258"/>
      <c r="E187" s="258"/>
      <c r="F187" s="258"/>
    </row>
    <row r="188" spans="1:6">
      <c r="A188" s="72" t="s">
        <v>670</v>
      </c>
      <c r="B188" s="96"/>
      <c r="C188" s="98"/>
      <c r="D188" s="258"/>
      <c r="E188" s="258"/>
      <c r="F188" s="258"/>
    </row>
    <row r="189" spans="1:6">
      <c r="A189" s="96" t="s">
        <v>671</v>
      </c>
      <c r="B189" s="96">
        <v>2</v>
      </c>
      <c r="C189" s="98"/>
      <c r="D189" s="258"/>
      <c r="E189" s="258"/>
      <c r="F189" s="258"/>
    </row>
    <row r="190" spans="1:6">
      <c r="A190" s="72" t="s">
        <v>672</v>
      </c>
      <c r="B190" s="96"/>
      <c r="C190" s="98"/>
      <c r="D190" s="258"/>
      <c r="E190" s="258"/>
      <c r="F190" s="258"/>
    </row>
    <row r="191" spans="1:6">
      <c r="A191" s="96" t="s">
        <v>673</v>
      </c>
      <c r="B191" s="96"/>
      <c r="C191" s="98"/>
      <c r="D191" s="258"/>
      <c r="E191" s="258"/>
      <c r="F191" s="258"/>
    </row>
    <row r="192" spans="1:6">
      <c r="A192" s="96" t="s">
        <v>674</v>
      </c>
      <c r="B192" s="96"/>
      <c r="C192" s="98"/>
      <c r="D192" s="258"/>
      <c r="E192" s="258"/>
      <c r="F192" s="258"/>
    </row>
    <row r="193" spans="1:6">
      <c r="A193" s="98"/>
      <c r="B193" s="98"/>
      <c r="C193" s="98"/>
      <c r="D193" s="258"/>
      <c r="E193" s="258"/>
      <c r="F193" s="258"/>
    </row>
    <row r="194" spans="1:6" ht="15" thickBot="1">
      <c r="A194" s="100" t="str">
        <f>Risikobereiche!A77</f>
        <v>C.2.7.4 Prüfung der Nachteiligkeit bzw. der Ungerechtigkeit der Klauseln</v>
      </c>
      <c r="B194" s="89"/>
      <c r="C194" s="89"/>
      <c r="D194" s="89"/>
      <c r="E194" s="89"/>
      <c r="F194" s="89"/>
    </row>
    <row r="195" spans="1:6" ht="12.75" customHeight="1">
      <c r="A195" s="374" t="s">
        <v>695</v>
      </c>
      <c r="B195" s="378"/>
      <c r="C195" s="90"/>
      <c r="D195" s="375" t="s">
        <v>696</v>
      </c>
      <c r="E195" s="378"/>
      <c r="F195" s="90"/>
    </row>
    <row r="196" spans="1:6" ht="13.5" thickBot="1">
      <c r="A196" s="379"/>
      <c r="B196" s="380"/>
      <c r="C196" s="91"/>
      <c r="D196" s="380"/>
      <c r="E196" s="380"/>
      <c r="F196" s="91"/>
    </row>
    <row r="197" spans="1:6">
      <c r="A197" s="70" t="s">
        <v>615</v>
      </c>
      <c r="B197" s="92"/>
      <c r="C197" s="93"/>
      <c r="D197" s="71" t="s">
        <v>616</v>
      </c>
      <c r="E197" s="92"/>
      <c r="F197" s="93"/>
    </row>
    <row r="198" spans="1:6" ht="102">
      <c r="A198" s="18" t="s">
        <v>617</v>
      </c>
      <c r="B198" s="92"/>
      <c r="C198" s="93"/>
      <c r="D198" s="94" t="s">
        <v>618</v>
      </c>
      <c r="E198" s="92"/>
      <c r="F198" s="93"/>
    </row>
    <row r="199" spans="1:6">
      <c r="A199" s="95" t="s">
        <v>619</v>
      </c>
      <c r="B199" s="96"/>
      <c r="C199" s="93"/>
      <c r="D199" s="96" t="s">
        <v>620</v>
      </c>
      <c r="E199" s="96">
        <v>1</v>
      </c>
      <c r="F199" s="93"/>
    </row>
    <row r="200" spans="1:6" ht="25.5">
      <c r="A200" s="95" t="s">
        <v>621</v>
      </c>
      <c r="B200" s="96">
        <v>2</v>
      </c>
      <c r="C200" s="93"/>
      <c r="D200" s="96" t="s">
        <v>622</v>
      </c>
      <c r="E200" s="96"/>
      <c r="F200" s="93"/>
    </row>
    <row r="201" spans="1:6">
      <c r="A201" s="95" t="s">
        <v>623</v>
      </c>
      <c r="B201" s="96"/>
      <c r="C201" s="93"/>
      <c r="D201" s="96" t="s">
        <v>624</v>
      </c>
      <c r="E201" s="96"/>
      <c r="F201" s="93"/>
    </row>
    <row r="202" spans="1:6" ht="25.5">
      <c r="A202" s="95" t="s">
        <v>625</v>
      </c>
      <c r="B202" s="96"/>
      <c r="C202" s="93"/>
      <c r="D202" s="96" t="s">
        <v>626</v>
      </c>
      <c r="E202" s="96"/>
      <c r="F202" s="93"/>
    </row>
    <row r="203" spans="1:6">
      <c r="A203" s="95" t="s">
        <v>627</v>
      </c>
      <c r="B203" s="96"/>
      <c r="C203" s="93"/>
      <c r="D203" s="96" t="s">
        <v>628</v>
      </c>
      <c r="E203" s="96"/>
      <c r="F203" s="93"/>
    </row>
    <row r="204" spans="1:6">
      <c r="A204" s="97"/>
      <c r="B204" s="98"/>
      <c r="C204" s="98"/>
      <c r="D204" s="98"/>
      <c r="E204" s="98"/>
      <c r="F204" s="98"/>
    </row>
    <row r="205" spans="1:6">
      <c r="A205" s="71" t="s">
        <v>629</v>
      </c>
      <c r="B205" s="92"/>
      <c r="C205" s="98"/>
      <c r="D205" s="71" t="s">
        <v>630</v>
      </c>
      <c r="E205" s="92"/>
      <c r="F205" s="98"/>
    </row>
    <row r="206" spans="1:6" ht="63.75">
      <c r="A206" s="20" t="s">
        <v>631</v>
      </c>
      <c r="B206" s="92"/>
      <c r="C206" s="98"/>
      <c r="D206" s="20" t="s">
        <v>632</v>
      </c>
      <c r="E206" s="92"/>
      <c r="F206" s="98"/>
    </row>
    <row r="207" spans="1:6">
      <c r="A207" s="72" t="s">
        <v>633</v>
      </c>
      <c r="B207" s="96"/>
      <c r="C207" s="98"/>
      <c r="D207" s="96" t="s">
        <v>634</v>
      </c>
      <c r="E207" s="96">
        <v>1</v>
      </c>
      <c r="F207" s="98"/>
    </row>
    <row r="208" spans="1:6">
      <c r="A208" s="72" t="s">
        <v>635</v>
      </c>
      <c r="B208" s="96"/>
      <c r="C208" s="98"/>
      <c r="D208" s="72"/>
      <c r="E208" s="96"/>
      <c r="F208" s="98"/>
    </row>
    <row r="209" spans="1:6">
      <c r="A209" s="72" t="s">
        <v>637</v>
      </c>
      <c r="B209" s="96"/>
      <c r="C209" s="98"/>
      <c r="D209" s="96"/>
      <c r="E209" s="96"/>
      <c r="F209" s="98"/>
    </row>
    <row r="210" spans="1:6">
      <c r="A210" s="72" t="s">
        <v>638</v>
      </c>
      <c r="B210" s="96"/>
      <c r="C210" s="98"/>
      <c r="D210" s="96"/>
      <c r="E210" s="96"/>
      <c r="F210" s="98"/>
    </row>
    <row r="211" spans="1:6">
      <c r="A211" s="96" t="s">
        <v>639</v>
      </c>
      <c r="B211" s="96">
        <v>5</v>
      </c>
      <c r="C211" s="98"/>
      <c r="E211" s="96"/>
      <c r="F211" s="98"/>
    </row>
    <row r="212" spans="1:6">
      <c r="A212" s="98"/>
      <c r="B212" s="98"/>
      <c r="C212" s="98"/>
      <c r="D212" s="98"/>
      <c r="E212" s="98"/>
      <c r="F212" s="98"/>
    </row>
    <row r="213" spans="1:6">
      <c r="A213" s="71" t="s">
        <v>640</v>
      </c>
      <c r="B213" s="92"/>
      <c r="C213" s="98"/>
      <c r="D213" s="71" t="s">
        <v>641</v>
      </c>
      <c r="E213" s="92"/>
      <c r="F213" s="98"/>
    </row>
    <row r="214" spans="1:6" ht="38.25">
      <c r="A214" s="20" t="s">
        <v>642</v>
      </c>
      <c r="B214" s="92"/>
      <c r="C214" s="98"/>
      <c r="D214" s="20" t="s">
        <v>643</v>
      </c>
      <c r="E214" s="92"/>
      <c r="F214" s="98"/>
    </row>
    <row r="215" spans="1:6">
      <c r="A215" s="96" t="s">
        <v>644</v>
      </c>
      <c r="B215" s="96">
        <v>1</v>
      </c>
      <c r="C215" s="98"/>
      <c r="D215" s="96" t="s">
        <v>634</v>
      </c>
      <c r="E215" s="96"/>
      <c r="F215" s="98"/>
    </row>
    <row r="216" spans="1:6">
      <c r="A216" s="218" t="s">
        <v>645</v>
      </c>
      <c r="B216" s="96"/>
      <c r="C216" s="98"/>
      <c r="D216" s="272" t="s">
        <v>646</v>
      </c>
      <c r="E216" s="96"/>
      <c r="F216" s="98"/>
    </row>
    <row r="217" spans="1:6">
      <c r="A217" s="96" t="s">
        <v>647</v>
      </c>
      <c r="B217" s="96"/>
      <c r="C217" s="98"/>
      <c r="D217" s="272" t="s">
        <v>648</v>
      </c>
      <c r="E217" s="96"/>
      <c r="F217" s="98"/>
    </row>
    <row r="218" spans="1:6">
      <c r="A218" s="218" t="s">
        <v>649</v>
      </c>
      <c r="B218" s="96"/>
      <c r="C218" s="98"/>
      <c r="D218" s="272" t="s">
        <v>650</v>
      </c>
      <c r="E218" s="96"/>
      <c r="F218" s="98"/>
    </row>
    <row r="219" spans="1:6">
      <c r="A219" s="96" t="s">
        <v>651</v>
      </c>
      <c r="B219" s="96"/>
      <c r="C219" s="98"/>
      <c r="D219" s="272" t="s">
        <v>652</v>
      </c>
      <c r="E219" s="99">
        <v>5</v>
      </c>
      <c r="F219" s="98"/>
    </row>
    <row r="220" spans="1:6">
      <c r="A220" s="98"/>
      <c r="B220" s="98"/>
      <c r="C220" s="98"/>
      <c r="D220" s="98"/>
      <c r="E220" s="98"/>
      <c r="F220" s="98"/>
    </row>
    <row r="221" spans="1:6">
      <c r="A221" s="71" t="s">
        <v>653</v>
      </c>
      <c r="B221" s="92"/>
      <c r="C221" s="98"/>
      <c r="D221" s="71" t="s">
        <v>654</v>
      </c>
      <c r="E221" s="92"/>
      <c r="F221" s="98"/>
    </row>
    <row r="222" spans="1:6" ht="51">
      <c r="A222" s="20" t="s">
        <v>655</v>
      </c>
      <c r="B222" s="92"/>
      <c r="C222" s="98"/>
      <c r="D222" s="20" t="s">
        <v>656</v>
      </c>
      <c r="E222" s="92"/>
      <c r="F222" s="98"/>
    </row>
    <row r="223" spans="1:6">
      <c r="A223" s="96" t="s">
        <v>657</v>
      </c>
      <c r="B223" s="96"/>
      <c r="C223" s="98"/>
      <c r="D223" s="96" t="s">
        <v>658</v>
      </c>
      <c r="E223" s="96"/>
      <c r="F223" s="98"/>
    </row>
    <row r="224" spans="1:6" ht="12.75" customHeight="1">
      <c r="A224" s="273" t="s">
        <v>659</v>
      </c>
      <c r="B224" s="96"/>
      <c r="C224" s="98"/>
      <c r="D224" s="96" t="s">
        <v>660</v>
      </c>
      <c r="E224" s="96">
        <v>2</v>
      </c>
      <c r="F224" s="98"/>
    </row>
    <row r="225" spans="1:6" ht="25.5">
      <c r="A225" s="273" t="s">
        <v>661</v>
      </c>
      <c r="B225" s="96">
        <v>3</v>
      </c>
      <c r="C225" s="98"/>
      <c r="D225" s="273" t="s">
        <v>662</v>
      </c>
      <c r="E225" s="96"/>
      <c r="F225" s="98"/>
    </row>
    <row r="226" spans="1:6" ht="25.5">
      <c r="A226" s="220" t="s">
        <v>663</v>
      </c>
      <c r="B226" s="96"/>
      <c r="C226" s="98"/>
      <c r="D226" s="272" t="s">
        <v>664</v>
      </c>
      <c r="E226" s="96"/>
      <c r="F226" s="98"/>
    </row>
    <row r="227" spans="1:6" ht="25.5">
      <c r="A227" s="102" t="s">
        <v>665</v>
      </c>
      <c r="B227" s="96"/>
      <c r="C227" s="98"/>
      <c r="D227" s="272" t="s">
        <v>591</v>
      </c>
      <c r="E227" s="96"/>
      <c r="F227" s="98"/>
    </row>
    <row r="228" spans="1:6">
      <c r="A228" s="98"/>
      <c r="B228" s="98"/>
      <c r="C228" s="98"/>
      <c r="D228" s="98"/>
      <c r="E228" s="98"/>
      <c r="F228" s="98"/>
    </row>
    <row r="229" spans="1:6">
      <c r="A229" s="71" t="s">
        <v>666</v>
      </c>
      <c r="B229" s="92"/>
      <c r="C229" s="98"/>
      <c r="D229" s="322"/>
      <c r="E229" s="322"/>
      <c r="F229" s="322"/>
    </row>
    <row r="230" spans="1:6" ht="38.25">
      <c r="A230" s="20" t="s">
        <v>667</v>
      </c>
      <c r="B230" s="92"/>
      <c r="C230" s="98"/>
      <c r="D230" s="322"/>
      <c r="E230" s="322"/>
      <c r="F230" s="322"/>
    </row>
    <row r="231" spans="1:6">
      <c r="A231" s="96" t="s">
        <v>634</v>
      </c>
      <c r="B231" s="96">
        <v>1</v>
      </c>
      <c r="C231" s="98"/>
      <c r="D231" s="322"/>
      <c r="E231" s="322"/>
      <c r="F231" s="322"/>
    </row>
    <row r="232" spans="1:6">
      <c r="A232" s="96" t="s">
        <v>636</v>
      </c>
      <c r="B232" s="96"/>
      <c r="C232" s="98"/>
      <c r="D232" s="322"/>
      <c r="E232" s="322"/>
      <c r="F232" s="322"/>
    </row>
    <row r="233" spans="1:6">
      <c r="A233" s="98"/>
      <c r="B233" s="98"/>
      <c r="C233" s="98"/>
      <c r="D233" s="258"/>
      <c r="E233" s="258"/>
      <c r="F233" s="258"/>
    </row>
    <row r="234" spans="1:6">
      <c r="A234" s="71" t="s">
        <v>668</v>
      </c>
      <c r="B234" s="20"/>
      <c r="C234" s="98"/>
      <c r="D234" s="258"/>
      <c r="E234" s="258"/>
      <c r="F234" s="258"/>
    </row>
    <row r="235" spans="1:6" ht="25.5">
      <c r="A235" s="20" t="s">
        <v>669</v>
      </c>
      <c r="B235" s="20"/>
      <c r="C235" s="98"/>
      <c r="D235" s="258"/>
      <c r="E235" s="258"/>
      <c r="F235" s="258"/>
    </row>
    <row r="236" spans="1:6">
      <c r="A236" s="72" t="s">
        <v>670</v>
      </c>
      <c r="B236" s="96"/>
      <c r="C236" s="98"/>
      <c r="D236" s="258"/>
      <c r="E236" s="258"/>
      <c r="F236" s="258"/>
    </row>
    <row r="237" spans="1:6">
      <c r="A237" s="96" t="s">
        <v>671</v>
      </c>
      <c r="B237" s="96">
        <v>2</v>
      </c>
      <c r="C237" s="98"/>
      <c r="D237" s="258"/>
      <c r="E237" s="258"/>
      <c r="F237" s="258"/>
    </row>
    <row r="238" spans="1:6">
      <c r="A238" s="72" t="s">
        <v>672</v>
      </c>
      <c r="B238" s="96"/>
      <c r="C238" s="98"/>
      <c r="D238" s="258"/>
      <c r="E238" s="258"/>
      <c r="F238" s="258"/>
    </row>
    <row r="239" spans="1:6">
      <c r="A239" s="96" t="s">
        <v>673</v>
      </c>
      <c r="B239" s="96"/>
      <c r="C239" s="98"/>
      <c r="D239" s="258"/>
      <c r="E239" s="258"/>
      <c r="F239" s="258"/>
    </row>
    <row r="240" spans="1:6">
      <c r="A240" s="96" t="s">
        <v>674</v>
      </c>
      <c r="B240" s="96"/>
      <c r="C240" s="98"/>
      <c r="D240" s="258"/>
      <c r="E240" s="258"/>
      <c r="F240" s="258"/>
    </row>
    <row r="241" spans="1:6">
      <c r="A241" s="98"/>
      <c r="B241" s="98"/>
      <c r="C241" s="98"/>
      <c r="D241" s="258"/>
      <c r="E241" s="258"/>
      <c r="F241" s="258"/>
    </row>
    <row r="242" spans="1:6" ht="15" thickBot="1">
      <c r="A242" s="100" t="str">
        <f>Risikobereiche!A78</f>
        <v>C.2.7.5 Gewinnspiele</v>
      </c>
      <c r="B242" s="89"/>
      <c r="C242" s="89"/>
      <c r="D242" s="89"/>
      <c r="E242" s="89"/>
      <c r="F242" s="89"/>
    </row>
    <row r="243" spans="1:6" ht="12.75" customHeight="1">
      <c r="A243" s="374" t="s">
        <v>695</v>
      </c>
      <c r="B243" s="378"/>
      <c r="C243" s="90"/>
      <c r="D243" s="375" t="s">
        <v>696</v>
      </c>
      <c r="E243" s="378"/>
      <c r="F243" s="90"/>
    </row>
    <row r="244" spans="1:6" ht="13.5" thickBot="1">
      <c r="A244" s="379"/>
      <c r="B244" s="380"/>
      <c r="C244" s="91"/>
      <c r="D244" s="380"/>
      <c r="E244" s="380"/>
      <c r="F244" s="91"/>
    </row>
    <row r="245" spans="1:6">
      <c r="A245" s="70" t="s">
        <v>615</v>
      </c>
      <c r="B245" s="92"/>
      <c r="C245" s="93"/>
      <c r="D245" s="71" t="s">
        <v>616</v>
      </c>
      <c r="E245" s="92"/>
      <c r="F245" s="93"/>
    </row>
    <row r="246" spans="1:6" ht="102">
      <c r="A246" s="18" t="s">
        <v>617</v>
      </c>
      <c r="B246" s="92"/>
      <c r="C246" s="93"/>
      <c r="D246" s="94" t="s">
        <v>618</v>
      </c>
      <c r="E246" s="92"/>
      <c r="F246" s="93"/>
    </row>
    <row r="247" spans="1:6">
      <c r="A247" s="95" t="s">
        <v>619</v>
      </c>
      <c r="B247" s="96">
        <v>1</v>
      </c>
      <c r="C247" s="93"/>
      <c r="D247" s="96" t="s">
        <v>620</v>
      </c>
      <c r="E247" s="96">
        <v>1</v>
      </c>
      <c r="F247" s="93"/>
    </row>
    <row r="248" spans="1:6" ht="25.5">
      <c r="A248" s="95" t="s">
        <v>621</v>
      </c>
      <c r="B248" s="96"/>
      <c r="C248" s="93"/>
      <c r="D248" s="96" t="s">
        <v>622</v>
      </c>
      <c r="E248" s="96"/>
      <c r="F248" s="93"/>
    </row>
    <row r="249" spans="1:6">
      <c r="A249" s="95" t="s">
        <v>623</v>
      </c>
      <c r="B249" s="96"/>
      <c r="C249" s="93"/>
      <c r="D249" s="96" t="s">
        <v>624</v>
      </c>
      <c r="E249" s="96"/>
      <c r="F249" s="93"/>
    </row>
    <row r="250" spans="1:6" ht="25.5">
      <c r="A250" s="95" t="s">
        <v>625</v>
      </c>
      <c r="B250" s="96"/>
      <c r="C250" s="93"/>
      <c r="D250" s="96" t="s">
        <v>626</v>
      </c>
      <c r="E250" s="96"/>
      <c r="F250" s="93"/>
    </row>
    <row r="251" spans="1:6">
      <c r="A251" s="95" t="s">
        <v>627</v>
      </c>
      <c r="B251" s="96"/>
      <c r="C251" s="93"/>
      <c r="D251" s="96" t="s">
        <v>628</v>
      </c>
      <c r="E251" s="96"/>
      <c r="F251" s="93"/>
    </row>
    <row r="252" spans="1:6">
      <c r="A252" s="97"/>
      <c r="B252" s="98"/>
      <c r="C252" s="98"/>
      <c r="D252" s="98"/>
      <c r="E252" s="98"/>
      <c r="F252" s="98"/>
    </row>
    <row r="253" spans="1:6">
      <c r="A253" s="71" t="s">
        <v>629</v>
      </c>
      <c r="B253" s="92"/>
      <c r="C253" s="98"/>
      <c r="D253" s="71" t="s">
        <v>630</v>
      </c>
      <c r="E253" s="92"/>
      <c r="F253" s="98"/>
    </row>
    <row r="254" spans="1:6" ht="63.75">
      <c r="A254" s="20" t="s">
        <v>631</v>
      </c>
      <c r="B254" s="92"/>
      <c r="C254" s="98"/>
      <c r="D254" s="20" t="s">
        <v>632</v>
      </c>
      <c r="E254" s="92"/>
      <c r="F254" s="98"/>
    </row>
    <row r="255" spans="1:6">
      <c r="A255" s="72" t="s">
        <v>633</v>
      </c>
      <c r="B255" s="96"/>
      <c r="C255" s="98"/>
      <c r="D255" s="96" t="s">
        <v>634</v>
      </c>
      <c r="E255" s="96">
        <v>1</v>
      </c>
      <c r="F255" s="98"/>
    </row>
    <row r="256" spans="1:6">
      <c r="A256" s="72" t="s">
        <v>635</v>
      </c>
      <c r="B256" s="96"/>
      <c r="C256" s="98"/>
      <c r="D256" s="72" t="s">
        <v>636</v>
      </c>
      <c r="E256" s="96"/>
      <c r="F256" s="98"/>
    </row>
    <row r="257" spans="1:6">
      <c r="A257" s="72" t="s">
        <v>637</v>
      </c>
      <c r="B257" s="96"/>
      <c r="C257" s="98"/>
      <c r="D257" s="96"/>
      <c r="E257" s="96"/>
      <c r="F257" s="98"/>
    </row>
    <row r="258" spans="1:6">
      <c r="A258" s="72" t="s">
        <v>638</v>
      </c>
      <c r="B258" s="96"/>
      <c r="C258" s="98"/>
      <c r="D258" s="96"/>
      <c r="E258" s="96"/>
      <c r="F258" s="98"/>
    </row>
    <row r="259" spans="1:6">
      <c r="A259" s="96" t="s">
        <v>639</v>
      </c>
      <c r="B259" s="96">
        <v>5</v>
      </c>
      <c r="C259" s="98"/>
      <c r="E259" s="96"/>
      <c r="F259" s="98"/>
    </row>
    <row r="260" spans="1:6">
      <c r="A260" s="98"/>
      <c r="B260" s="98"/>
      <c r="C260" s="98"/>
      <c r="D260" s="98"/>
      <c r="E260" s="98"/>
      <c r="F260" s="98"/>
    </row>
    <row r="261" spans="1:6" ht="12.75" customHeight="1">
      <c r="A261" s="71" t="s">
        <v>640</v>
      </c>
      <c r="B261" s="92"/>
      <c r="C261" s="98"/>
      <c r="D261" s="71" t="s">
        <v>641</v>
      </c>
      <c r="E261" s="92"/>
      <c r="F261" s="98"/>
    </row>
    <row r="262" spans="1:6" ht="38.25">
      <c r="A262" s="20" t="s">
        <v>642</v>
      </c>
      <c r="B262" s="92"/>
      <c r="C262" s="98"/>
      <c r="D262" s="20" t="s">
        <v>643</v>
      </c>
      <c r="E262" s="92"/>
      <c r="F262" s="98"/>
    </row>
    <row r="263" spans="1:6">
      <c r="A263" s="96" t="s">
        <v>644</v>
      </c>
      <c r="B263" s="96">
        <v>1</v>
      </c>
      <c r="C263" s="98"/>
      <c r="D263" s="96" t="s">
        <v>634</v>
      </c>
      <c r="E263" s="96"/>
      <c r="F263" s="98"/>
    </row>
    <row r="264" spans="1:6">
      <c r="A264" s="218" t="s">
        <v>645</v>
      </c>
      <c r="B264" s="96"/>
      <c r="C264" s="98"/>
      <c r="D264" s="272" t="s">
        <v>646</v>
      </c>
      <c r="E264" s="96"/>
      <c r="F264" s="98"/>
    </row>
    <row r="265" spans="1:6">
      <c r="A265" s="96" t="s">
        <v>647</v>
      </c>
      <c r="B265" s="96"/>
      <c r="C265" s="98"/>
      <c r="D265" s="272" t="s">
        <v>648</v>
      </c>
      <c r="E265" s="96"/>
      <c r="F265" s="98"/>
    </row>
    <row r="266" spans="1:6">
      <c r="A266" s="218" t="s">
        <v>649</v>
      </c>
      <c r="B266" s="96"/>
      <c r="C266" s="98"/>
      <c r="D266" s="272" t="s">
        <v>650</v>
      </c>
      <c r="E266" s="96"/>
      <c r="F266" s="98"/>
    </row>
    <row r="267" spans="1:6">
      <c r="A267" s="96" t="s">
        <v>651</v>
      </c>
      <c r="B267" s="96"/>
      <c r="C267" s="98"/>
      <c r="D267" s="272" t="s">
        <v>652</v>
      </c>
      <c r="E267" s="99">
        <v>5</v>
      </c>
      <c r="F267" s="98"/>
    </row>
    <row r="268" spans="1:6">
      <c r="A268" s="98"/>
      <c r="B268" s="98"/>
      <c r="C268" s="98"/>
      <c r="D268" s="98"/>
      <c r="E268" s="98"/>
      <c r="F268" s="98"/>
    </row>
    <row r="269" spans="1:6">
      <c r="A269" s="71" t="s">
        <v>653</v>
      </c>
      <c r="B269" s="92"/>
      <c r="C269" s="98"/>
      <c r="D269" s="71" t="s">
        <v>654</v>
      </c>
      <c r="E269" s="92"/>
      <c r="F269" s="98"/>
    </row>
    <row r="270" spans="1:6" ht="51">
      <c r="A270" s="20" t="s">
        <v>655</v>
      </c>
      <c r="B270" s="92"/>
      <c r="C270" s="98"/>
      <c r="D270" s="20" t="s">
        <v>656</v>
      </c>
      <c r="E270" s="92"/>
      <c r="F270" s="98"/>
    </row>
    <row r="271" spans="1:6">
      <c r="A271" s="96" t="s">
        <v>657</v>
      </c>
      <c r="B271" s="96"/>
      <c r="C271" s="98"/>
      <c r="D271" s="96" t="s">
        <v>658</v>
      </c>
      <c r="E271" s="96">
        <v>1</v>
      </c>
      <c r="F271" s="98"/>
    </row>
    <row r="272" spans="1:6" ht="25.5">
      <c r="A272" s="273" t="s">
        <v>659</v>
      </c>
      <c r="B272" s="96"/>
      <c r="C272" s="98"/>
      <c r="D272" s="96" t="s">
        <v>660</v>
      </c>
      <c r="E272" s="96"/>
      <c r="F272" s="98"/>
    </row>
    <row r="273" spans="1:6" ht="25.5">
      <c r="A273" s="273" t="s">
        <v>661</v>
      </c>
      <c r="B273" s="96">
        <v>3</v>
      </c>
      <c r="C273" s="98"/>
      <c r="D273" s="273" t="s">
        <v>662</v>
      </c>
      <c r="E273" s="96"/>
      <c r="F273" s="98"/>
    </row>
    <row r="274" spans="1:6" ht="25.5">
      <c r="A274" s="220" t="s">
        <v>663</v>
      </c>
      <c r="B274" s="96"/>
      <c r="C274" s="98"/>
      <c r="D274" s="272" t="s">
        <v>664</v>
      </c>
      <c r="E274" s="96"/>
      <c r="F274" s="98"/>
    </row>
    <row r="275" spans="1:6" ht="25.5">
      <c r="A275" s="102" t="s">
        <v>665</v>
      </c>
      <c r="B275" s="96"/>
      <c r="C275" s="98"/>
      <c r="D275" s="272" t="s">
        <v>591</v>
      </c>
      <c r="E275" s="96"/>
      <c r="F275" s="98"/>
    </row>
    <row r="276" spans="1:6">
      <c r="A276" s="98"/>
      <c r="B276" s="98"/>
      <c r="C276" s="98"/>
      <c r="D276" s="98"/>
      <c r="E276" s="98"/>
      <c r="F276" s="98"/>
    </row>
    <row r="277" spans="1:6">
      <c r="A277" s="71" t="s">
        <v>666</v>
      </c>
      <c r="B277" s="92"/>
      <c r="C277" s="98"/>
      <c r="D277" s="322"/>
      <c r="E277" s="322"/>
      <c r="F277" s="322"/>
    </row>
    <row r="278" spans="1:6" ht="38.25">
      <c r="A278" s="20" t="s">
        <v>667</v>
      </c>
      <c r="B278" s="92"/>
      <c r="C278" s="98"/>
      <c r="D278" s="322"/>
      <c r="E278" s="322"/>
      <c r="F278" s="322"/>
    </row>
    <row r="279" spans="1:6">
      <c r="A279" s="96" t="s">
        <v>634</v>
      </c>
      <c r="B279" s="96">
        <v>1</v>
      </c>
      <c r="C279" s="98"/>
      <c r="D279" s="322"/>
      <c r="E279" s="322"/>
      <c r="F279" s="322"/>
    </row>
    <row r="280" spans="1:6">
      <c r="A280" s="96" t="s">
        <v>636</v>
      </c>
      <c r="B280" s="96"/>
      <c r="C280" s="98"/>
      <c r="D280" s="322"/>
      <c r="E280" s="322"/>
      <c r="F280" s="322"/>
    </row>
    <row r="281" spans="1:6">
      <c r="A281" s="98"/>
      <c r="B281" s="98"/>
      <c r="C281" s="98"/>
      <c r="D281" s="258"/>
      <c r="E281" s="258"/>
      <c r="F281" s="258"/>
    </row>
    <row r="282" spans="1:6">
      <c r="A282" s="71" t="s">
        <v>668</v>
      </c>
      <c r="B282" s="20"/>
      <c r="C282" s="98"/>
      <c r="D282" s="258"/>
      <c r="E282" s="258"/>
      <c r="F282" s="258"/>
    </row>
    <row r="283" spans="1:6" ht="25.5">
      <c r="A283" s="20" t="s">
        <v>669</v>
      </c>
      <c r="B283" s="20"/>
      <c r="C283" s="98"/>
      <c r="D283" s="258"/>
      <c r="E283" s="258"/>
      <c r="F283" s="258"/>
    </row>
    <row r="284" spans="1:6">
      <c r="A284" s="72" t="s">
        <v>670</v>
      </c>
      <c r="B284" s="96"/>
      <c r="C284" s="98"/>
      <c r="D284" s="258"/>
      <c r="E284" s="258"/>
      <c r="F284" s="258"/>
    </row>
    <row r="285" spans="1:6">
      <c r="A285" s="96" t="s">
        <v>671</v>
      </c>
      <c r="B285" s="96">
        <v>2</v>
      </c>
      <c r="C285" s="98"/>
      <c r="D285" s="258"/>
      <c r="E285" s="258"/>
      <c r="F285" s="258"/>
    </row>
    <row r="286" spans="1:6">
      <c r="A286" s="72" t="s">
        <v>672</v>
      </c>
      <c r="B286" s="96"/>
      <c r="C286" s="98"/>
      <c r="D286" s="258"/>
      <c r="E286" s="258"/>
      <c r="F286" s="258"/>
    </row>
    <row r="287" spans="1:6">
      <c r="A287" s="96" t="s">
        <v>673</v>
      </c>
      <c r="B287" s="96"/>
      <c r="C287" s="98"/>
      <c r="D287" s="258"/>
      <c r="E287" s="258"/>
      <c r="F287" s="258"/>
    </row>
    <row r="288" spans="1:6">
      <c r="A288" s="96" t="s">
        <v>674</v>
      </c>
      <c r="B288" s="96"/>
      <c r="C288" s="98"/>
      <c r="D288" s="258"/>
      <c r="E288" s="258"/>
      <c r="F288" s="258"/>
    </row>
    <row r="289" spans="1:6">
      <c r="A289" s="98"/>
      <c r="B289" s="98"/>
      <c r="C289" s="98"/>
      <c r="D289" s="258"/>
      <c r="E289" s="258"/>
      <c r="F289" s="258"/>
    </row>
    <row r="290" spans="1:6" ht="15" thickBot="1">
      <c r="A290" s="100" t="str">
        <f>Risikobereiche!A80</f>
        <v>C.2.8.1 Verwaltungsstrafen ex L. 689/81</v>
      </c>
      <c r="B290" s="89"/>
      <c r="C290" s="89"/>
      <c r="D290" s="89"/>
      <c r="E290" s="89"/>
      <c r="F290" s="89"/>
    </row>
    <row r="291" spans="1:6" ht="12.75" customHeight="1">
      <c r="A291" s="374" t="s">
        <v>695</v>
      </c>
      <c r="B291" s="378"/>
      <c r="C291" s="90"/>
      <c r="D291" s="375" t="s">
        <v>696</v>
      </c>
      <c r="E291" s="378"/>
      <c r="F291" s="90"/>
    </row>
    <row r="292" spans="1:6" ht="13.5" thickBot="1">
      <c r="A292" s="379"/>
      <c r="B292" s="380"/>
      <c r="C292" s="91"/>
      <c r="D292" s="380"/>
      <c r="E292" s="380"/>
      <c r="F292" s="91"/>
    </row>
    <row r="293" spans="1:6">
      <c r="A293" s="70" t="s">
        <v>615</v>
      </c>
      <c r="B293" s="92"/>
      <c r="C293" s="93"/>
      <c r="D293" s="71" t="s">
        <v>616</v>
      </c>
      <c r="E293" s="92"/>
      <c r="F293" s="93"/>
    </row>
    <row r="294" spans="1:6" ht="102">
      <c r="A294" s="18" t="s">
        <v>617</v>
      </c>
      <c r="B294" s="92"/>
      <c r="C294" s="93"/>
      <c r="D294" s="94" t="s">
        <v>618</v>
      </c>
      <c r="E294" s="92"/>
      <c r="F294" s="93"/>
    </row>
    <row r="295" spans="1:6">
      <c r="A295" s="95" t="s">
        <v>619</v>
      </c>
      <c r="B295" s="96">
        <v>1</v>
      </c>
      <c r="C295" s="93"/>
      <c r="D295" s="96" t="s">
        <v>620</v>
      </c>
      <c r="E295" s="96">
        <v>1</v>
      </c>
      <c r="F295" s="93"/>
    </row>
    <row r="296" spans="1:6" ht="25.5">
      <c r="A296" s="95" t="s">
        <v>621</v>
      </c>
      <c r="B296" s="96"/>
      <c r="C296" s="93"/>
      <c r="D296" s="96" t="s">
        <v>622</v>
      </c>
      <c r="E296" s="96"/>
      <c r="F296" s="93"/>
    </row>
    <row r="297" spans="1:6">
      <c r="A297" s="95" t="s">
        <v>623</v>
      </c>
      <c r="B297" s="96"/>
      <c r="C297" s="93"/>
      <c r="D297" s="96" t="s">
        <v>624</v>
      </c>
      <c r="E297" s="96"/>
      <c r="F297" s="93"/>
    </row>
    <row r="298" spans="1:6" ht="25.5">
      <c r="A298" s="95" t="s">
        <v>625</v>
      </c>
      <c r="B298" s="96"/>
      <c r="C298" s="93"/>
      <c r="D298" s="96" t="s">
        <v>626</v>
      </c>
      <c r="E298" s="96"/>
      <c r="F298" s="93"/>
    </row>
    <row r="299" spans="1:6">
      <c r="A299" s="95" t="s">
        <v>627</v>
      </c>
      <c r="B299" s="96"/>
      <c r="C299" s="93"/>
      <c r="D299" s="96" t="s">
        <v>628</v>
      </c>
      <c r="E299" s="96"/>
      <c r="F299" s="93"/>
    </row>
    <row r="300" spans="1:6">
      <c r="A300" s="97"/>
      <c r="B300" s="98"/>
      <c r="C300" s="98"/>
      <c r="D300" s="98"/>
      <c r="E300" s="98"/>
      <c r="F300" s="98"/>
    </row>
    <row r="301" spans="1:6">
      <c r="A301" s="71" t="s">
        <v>629</v>
      </c>
      <c r="B301" s="92"/>
      <c r="C301" s="98"/>
      <c r="D301" s="71" t="s">
        <v>630</v>
      </c>
      <c r="E301" s="92"/>
      <c r="F301" s="98"/>
    </row>
    <row r="302" spans="1:6" ht="63.75">
      <c r="A302" s="20" t="s">
        <v>631</v>
      </c>
      <c r="B302" s="92"/>
      <c r="C302" s="98"/>
      <c r="D302" s="20" t="s">
        <v>632</v>
      </c>
      <c r="E302" s="92"/>
      <c r="F302" s="98"/>
    </row>
    <row r="303" spans="1:6">
      <c r="A303" s="72" t="s">
        <v>633</v>
      </c>
      <c r="B303" s="96"/>
      <c r="C303" s="98"/>
      <c r="D303" s="96" t="s">
        <v>634</v>
      </c>
      <c r="E303" s="96">
        <v>1</v>
      </c>
      <c r="F303" s="98"/>
    </row>
    <row r="304" spans="1:6">
      <c r="A304" s="72" t="s">
        <v>635</v>
      </c>
      <c r="B304" s="96"/>
      <c r="C304" s="98"/>
      <c r="D304" s="72" t="s">
        <v>636</v>
      </c>
      <c r="E304" s="96"/>
      <c r="F304" s="98"/>
    </row>
    <row r="305" spans="1:6">
      <c r="A305" s="72" t="s">
        <v>637</v>
      </c>
      <c r="B305" s="96"/>
      <c r="C305" s="98"/>
      <c r="D305" s="96"/>
      <c r="E305" s="96"/>
      <c r="F305" s="98"/>
    </row>
    <row r="306" spans="1:6">
      <c r="A306" s="72" t="s">
        <v>638</v>
      </c>
      <c r="B306" s="96"/>
      <c r="C306" s="98"/>
      <c r="D306" s="96"/>
      <c r="E306" s="96"/>
      <c r="F306" s="98"/>
    </row>
    <row r="307" spans="1:6">
      <c r="A307" s="96" t="s">
        <v>639</v>
      </c>
      <c r="B307" s="96">
        <v>5</v>
      </c>
      <c r="C307" s="98"/>
      <c r="E307" s="96"/>
      <c r="F307" s="98"/>
    </row>
    <row r="308" spans="1:6">
      <c r="A308" s="98"/>
      <c r="B308" s="98"/>
      <c r="C308" s="98"/>
      <c r="D308" s="98"/>
      <c r="E308" s="98"/>
      <c r="F308" s="98"/>
    </row>
    <row r="309" spans="1:6">
      <c r="A309" s="71" t="s">
        <v>640</v>
      </c>
      <c r="B309" s="92"/>
      <c r="C309" s="98"/>
      <c r="D309" s="71" t="s">
        <v>641</v>
      </c>
      <c r="E309" s="92"/>
      <c r="F309" s="98"/>
    </row>
    <row r="310" spans="1:6" ht="38.25">
      <c r="A310" s="20" t="s">
        <v>642</v>
      </c>
      <c r="B310" s="92"/>
      <c r="C310" s="98"/>
      <c r="D310" s="20" t="s">
        <v>643</v>
      </c>
      <c r="E310" s="92"/>
      <c r="F310" s="98"/>
    </row>
    <row r="311" spans="1:6">
      <c r="A311" s="96" t="s">
        <v>644</v>
      </c>
      <c r="B311" s="96">
        <v>1</v>
      </c>
      <c r="C311" s="98"/>
      <c r="D311" s="96" t="s">
        <v>634</v>
      </c>
      <c r="E311" s="96">
        <v>1</v>
      </c>
      <c r="F311" s="98"/>
    </row>
    <row r="312" spans="1:6">
      <c r="A312" s="218" t="s">
        <v>645</v>
      </c>
      <c r="B312" s="96"/>
      <c r="C312" s="98"/>
      <c r="D312" s="272" t="s">
        <v>646</v>
      </c>
      <c r="E312" s="96"/>
      <c r="F312" s="98"/>
    </row>
    <row r="313" spans="1:6">
      <c r="A313" s="96" t="s">
        <v>647</v>
      </c>
      <c r="B313" s="96"/>
      <c r="C313" s="98"/>
      <c r="D313" s="272" t="s">
        <v>648</v>
      </c>
      <c r="E313" s="96"/>
      <c r="F313" s="98"/>
    </row>
    <row r="314" spans="1:6">
      <c r="A314" s="218" t="s">
        <v>649</v>
      </c>
      <c r="B314" s="96"/>
      <c r="C314" s="98"/>
      <c r="D314" s="272" t="s">
        <v>650</v>
      </c>
      <c r="E314" s="96"/>
      <c r="F314" s="98"/>
    </row>
    <row r="315" spans="1:6">
      <c r="A315" s="96" t="s">
        <v>651</v>
      </c>
      <c r="B315" s="96"/>
      <c r="C315" s="98"/>
      <c r="D315" s="272" t="s">
        <v>652</v>
      </c>
      <c r="E315" s="99"/>
      <c r="F315" s="98"/>
    </row>
    <row r="316" spans="1:6">
      <c r="A316" s="98"/>
      <c r="B316" s="98"/>
      <c r="C316" s="98"/>
      <c r="D316" s="98"/>
      <c r="E316" s="98"/>
      <c r="F316" s="98"/>
    </row>
    <row r="317" spans="1:6">
      <c r="A317" s="71" t="s">
        <v>653</v>
      </c>
      <c r="B317" s="92"/>
      <c r="C317" s="98"/>
      <c r="D317" s="71" t="s">
        <v>654</v>
      </c>
      <c r="E317" s="92"/>
      <c r="F317" s="98"/>
    </row>
    <row r="318" spans="1:6" ht="51">
      <c r="A318" s="20" t="s">
        <v>655</v>
      </c>
      <c r="B318" s="92"/>
      <c r="C318" s="98"/>
      <c r="D318" s="20" t="s">
        <v>656</v>
      </c>
      <c r="E318" s="92"/>
      <c r="F318" s="98"/>
    </row>
    <row r="319" spans="1:6">
      <c r="A319" s="96" t="s">
        <v>657</v>
      </c>
      <c r="B319" s="96"/>
      <c r="C319" s="98"/>
      <c r="D319" s="96" t="s">
        <v>658</v>
      </c>
      <c r="E319" s="96"/>
      <c r="F319" s="98"/>
    </row>
    <row r="320" spans="1:6" ht="25.5">
      <c r="A320" s="273" t="s">
        <v>659</v>
      </c>
      <c r="B320" s="96"/>
      <c r="C320" s="98"/>
      <c r="D320" s="96" t="s">
        <v>660</v>
      </c>
      <c r="E320" s="96">
        <v>2</v>
      </c>
      <c r="F320" s="98"/>
    </row>
    <row r="321" spans="1:6" ht="25.5">
      <c r="A321" s="273" t="s">
        <v>661</v>
      </c>
      <c r="B321" s="96">
        <v>3</v>
      </c>
      <c r="C321" s="98"/>
      <c r="D321" s="273" t="s">
        <v>662</v>
      </c>
      <c r="E321" s="96"/>
      <c r="F321" s="98"/>
    </row>
    <row r="322" spans="1:6" ht="25.5">
      <c r="A322" s="220" t="s">
        <v>663</v>
      </c>
      <c r="B322" s="96"/>
      <c r="C322" s="98"/>
      <c r="D322" s="272" t="s">
        <v>664</v>
      </c>
      <c r="E322" s="96"/>
      <c r="F322" s="98"/>
    </row>
    <row r="323" spans="1:6" ht="25.5">
      <c r="A323" s="102" t="s">
        <v>665</v>
      </c>
      <c r="B323" s="96"/>
      <c r="C323" s="98"/>
      <c r="D323" s="272" t="s">
        <v>591</v>
      </c>
      <c r="E323" s="96"/>
      <c r="F323" s="98"/>
    </row>
    <row r="324" spans="1:6">
      <c r="A324" s="98"/>
      <c r="B324" s="98"/>
      <c r="C324" s="98"/>
      <c r="D324" s="98"/>
      <c r="E324" s="98"/>
      <c r="F324" s="98"/>
    </row>
    <row r="325" spans="1:6">
      <c r="A325" s="71" t="s">
        <v>666</v>
      </c>
      <c r="B325" s="92"/>
      <c r="C325" s="98"/>
      <c r="D325" s="322"/>
      <c r="E325" s="322"/>
      <c r="F325" s="322"/>
    </row>
    <row r="326" spans="1:6" ht="38.25">
      <c r="A326" s="20" t="s">
        <v>667</v>
      </c>
      <c r="B326" s="92"/>
      <c r="C326" s="98"/>
      <c r="D326" s="322"/>
      <c r="E326" s="322"/>
      <c r="F326" s="322"/>
    </row>
    <row r="327" spans="1:6">
      <c r="A327" s="96" t="s">
        <v>634</v>
      </c>
      <c r="B327" s="96">
        <v>1</v>
      </c>
      <c r="C327" s="98"/>
      <c r="D327" s="322"/>
      <c r="E327" s="322"/>
      <c r="F327" s="322"/>
    </row>
    <row r="328" spans="1:6">
      <c r="A328" s="96" t="s">
        <v>636</v>
      </c>
      <c r="B328" s="96"/>
      <c r="C328" s="98"/>
      <c r="D328" s="322"/>
      <c r="E328" s="322"/>
      <c r="F328" s="322"/>
    </row>
    <row r="329" spans="1:6">
      <c r="A329" s="98"/>
      <c r="B329" s="98"/>
      <c r="C329" s="98"/>
      <c r="D329" s="258"/>
      <c r="E329" s="258"/>
      <c r="F329" s="258"/>
    </row>
    <row r="330" spans="1:6">
      <c r="A330" s="71" t="s">
        <v>668</v>
      </c>
      <c r="B330" s="20"/>
      <c r="C330" s="98"/>
      <c r="D330" s="258"/>
      <c r="E330" s="258"/>
      <c r="F330" s="258"/>
    </row>
    <row r="331" spans="1:6" ht="25.5">
      <c r="A331" s="20" t="s">
        <v>669</v>
      </c>
      <c r="B331" s="20"/>
      <c r="C331" s="98"/>
      <c r="D331" s="258"/>
      <c r="E331" s="258"/>
      <c r="F331" s="258"/>
    </row>
    <row r="332" spans="1:6">
      <c r="A332" s="72" t="s">
        <v>670</v>
      </c>
      <c r="B332" s="96"/>
      <c r="C332" s="98"/>
      <c r="D332" s="258"/>
      <c r="E332" s="258"/>
      <c r="F332" s="258"/>
    </row>
    <row r="333" spans="1:6">
      <c r="A333" s="96" t="s">
        <v>671</v>
      </c>
      <c r="B333" s="96">
        <v>2</v>
      </c>
      <c r="C333" s="98"/>
      <c r="D333" s="258"/>
      <c r="E333" s="258"/>
      <c r="F333" s="258"/>
    </row>
    <row r="334" spans="1:6">
      <c r="A334" s="72" t="s">
        <v>672</v>
      </c>
      <c r="B334" s="96"/>
      <c r="C334" s="98"/>
      <c r="D334" s="258"/>
      <c r="E334" s="258"/>
      <c r="F334" s="258"/>
    </row>
    <row r="335" spans="1:6">
      <c r="A335" s="96" t="s">
        <v>673</v>
      </c>
      <c r="B335" s="96"/>
      <c r="C335" s="98"/>
      <c r="D335" s="258"/>
      <c r="E335" s="258"/>
      <c r="F335" s="258"/>
    </row>
    <row r="336" spans="1:6">
      <c r="A336" s="96" t="s">
        <v>674</v>
      </c>
      <c r="B336" s="96"/>
      <c r="C336" s="98"/>
      <c r="D336" s="258"/>
      <c r="E336" s="258"/>
      <c r="F336" s="258"/>
    </row>
    <row r="337" spans="1:6">
      <c r="A337" s="98"/>
      <c r="B337" s="98"/>
      <c r="C337" s="98"/>
      <c r="D337" s="258"/>
      <c r="E337" s="258"/>
      <c r="F337" s="258"/>
    </row>
    <row r="338" spans="1:6" ht="15" thickBot="1">
      <c r="A338" s="100" t="str">
        <f>Risikobereiche!A81</f>
        <v>C.2.8.2 Verwaltung der Erhebelisten der Verwaltungsstrafen</v>
      </c>
      <c r="B338" s="89"/>
      <c r="C338" s="89"/>
      <c r="D338" s="89"/>
      <c r="E338" s="89"/>
      <c r="F338" s="89"/>
    </row>
    <row r="339" spans="1:6" ht="12.75" customHeight="1">
      <c r="A339" s="374" t="s">
        <v>695</v>
      </c>
      <c r="B339" s="378"/>
      <c r="C339" s="90"/>
      <c r="D339" s="375" t="s">
        <v>696</v>
      </c>
      <c r="E339" s="378"/>
      <c r="F339" s="90"/>
    </row>
    <row r="340" spans="1:6" ht="13.5" thickBot="1">
      <c r="A340" s="379"/>
      <c r="B340" s="380"/>
      <c r="C340" s="91"/>
      <c r="D340" s="380"/>
      <c r="E340" s="380"/>
      <c r="F340" s="91"/>
    </row>
    <row r="341" spans="1:6">
      <c r="A341" s="70" t="s">
        <v>615</v>
      </c>
      <c r="B341" s="92"/>
      <c r="C341" s="93"/>
      <c r="D341" s="71" t="s">
        <v>616</v>
      </c>
      <c r="E341" s="92"/>
      <c r="F341" s="93"/>
    </row>
    <row r="342" spans="1:6" ht="102">
      <c r="A342" s="18" t="s">
        <v>617</v>
      </c>
      <c r="B342" s="92"/>
      <c r="C342" s="93"/>
      <c r="D342" s="94" t="s">
        <v>618</v>
      </c>
      <c r="E342" s="92"/>
      <c r="F342" s="93"/>
    </row>
    <row r="343" spans="1:6">
      <c r="A343" s="95" t="s">
        <v>619</v>
      </c>
      <c r="B343" s="96">
        <v>1</v>
      </c>
      <c r="C343" s="93"/>
      <c r="D343" s="96" t="s">
        <v>620</v>
      </c>
      <c r="E343" s="96">
        <v>1</v>
      </c>
      <c r="F343" s="93"/>
    </row>
    <row r="344" spans="1:6" ht="25.5">
      <c r="A344" s="95" t="s">
        <v>621</v>
      </c>
      <c r="B344" s="96"/>
      <c r="C344" s="93"/>
      <c r="D344" s="96" t="s">
        <v>622</v>
      </c>
      <c r="E344" s="96"/>
      <c r="F344" s="93"/>
    </row>
    <row r="345" spans="1:6">
      <c r="A345" s="95" t="s">
        <v>623</v>
      </c>
      <c r="B345" s="96"/>
      <c r="C345" s="93"/>
      <c r="D345" s="96" t="s">
        <v>624</v>
      </c>
      <c r="E345" s="96"/>
      <c r="F345" s="93"/>
    </row>
    <row r="346" spans="1:6" ht="25.5">
      <c r="A346" s="95" t="s">
        <v>625</v>
      </c>
      <c r="B346" s="96"/>
      <c r="C346" s="93"/>
      <c r="D346" s="96" t="s">
        <v>626</v>
      </c>
      <c r="E346" s="96"/>
      <c r="F346" s="93"/>
    </row>
    <row r="347" spans="1:6">
      <c r="A347" s="95" t="s">
        <v>627</v>
      </c>
      <c r="B347" s="96"/>
      <c r="C347" s="93"/>
      <c r="D347" s="96" t="s">
        <v>628</v>
      </c>
      <c r="E347" s="96"/>
      <c r="F347" s="93"/>
    </row>
    <row r="348" spans="1:6">
      <c r="A348" s="97"/>
      <c r="B348" s="98"/>
      <c r="C348" s="98"/>
      <c r="D348" s="98"/>
      <c r="E348" s="98"/>
      <c r="F348" s="98"/>
    </row>
    <row r="349" spans="1:6">
      <c r="A349" s="71" t="s">
        <v>629</v>
      </c>
      <c r="B349" s="92"/>
      <c r="C349" s="98"/>
      <c r="D349" s="71" t="s">
        <v>630</v>
      </c>
      <c r="E349" s="92"/>
      <c r="F349" s="98"/>
    </row>
    <row r="350" spans="1:6" ht="63.75">
      <c r="A350" s="20" t="s">
        <v>631</v>
      </c>
      <c r="B350" s="92"/>
      <c r="C350" s="98"/>
      <c r="D350" s="20" t="s">
        <v>632</v>
      </c>
      <c r="E350" s="92"/>
      <c r="F350" s="98"/>
    </row>
    <row r="351" spans="1:6">
      <c r="A351" s="72" t="s">
        <v>633</v>
      </c>
      <c r="B351" s="96"/>
      <c r="C351" s="98"/>
      <c r="D351" s="96" t="s">
        <v>634</v>
      </c>
      <c r="E351" s="96">
        <v>1</v>
      </c>
      <c r="F351" s="98"/>
    </row>
    <row r="352" spans="1:6">
      <c r="A352" s="72" t="s">
        <v>635</v>
      </c>
      <c r="B352" s="96"/>
      <c r="C352" s="98"/>
      <c r="D352" s="72" t="s">
        <v>636</v>
      </c>
      <c r="E352" s="96"/>
      <c r="F352" s="98"/>
    </row>
    <row r="353" spans="1:6">
      <c r="A353" s="72" t="s">
        <v>637</v>
      </c>
      <c r="B353" s="96"/>
      <c r="C353" s="98"/>
      <c r="D353" s="96"/>
      <c r="E353" s="96"/>
      <c r="F353" s="98"/>
    </row>
    <row r="354" spans="1:6">
      <c r="A354" s="72" t="s">
        <v>638</v>
      </c>
      <c r="B354" s="96"/>
      <c r="C354" s="98"/>
      <c r="D354" s="96"/>
      <c r="E354" s="96"/>
      <c r="F354" s="98"/>
    </row>
    <row r="355" spans="1:6">
      <c r="A355" s="96" t="s">
        <v>639</v>
      </c>
      <c r="B355" s="96">
        <v>5</v>
      </c>
      <c r="C355" s="98"/>
      <c r="E355" s="96"/>
      <c r="F355" s="98"/>
    </row>
    <row r="356" spans="1:6">
      <c r="A356" s="98"/>
      <c r="B356" s="98"/>
      <c r="C356" s="98"/>
      <c r="D356" s="98"/>
      <c r="E356" s="98"/>
      <c r="F356" s="98"/>
    </row>
    <row r="357" spans="1:6">
      <c r="A357" s="71" t="s">
        <v>640</v>
      </c>
      <c r="B357" s="92"/>
      <c r="C357" s="98"/>
      <c r="D357" s="71" t="s">
        <v>641</v>
      </c>
      <c r="E357" s="92"/>
      <c r="F357" s="98"/>
    </row>
    <row r="358" spans="1:6" ht="38.25">
      <c r="A358" s="20" t="s">
        <v>642</v>
      </c>
      <c r="B358" s="92"/>
      <c r="C358" s="98"/>
      <c r="D358" s="20" t="s">
        <v>643</v>
      </c>
      <c r="E358" s="92"/>
      <c r="F358" s="98"/>
    </row>
    <row r="359" spans="1:6">
      <c r="A359" s="96" t="s">
        <v>644</v>
      </c>
      <c r="B359" s="96">
        <v>1</v>
      </c>
      <c r="C359" s="98"/>
      <c r="D359" s="96" t="s">
        <v>634</v>
      </c>
      <c r="E359" s="96">
        <v>1</v>
      </c>
      <c r="F359" s="98"/>
    </row>
    <row r="360" spans="1:6">
      <c r="A360" s="218" t="s">
        <v>645</v>
      </c>
      <c r="B360" s="96"/>
      <c r="C360" s="98"/>
      <c r="D360" s="272" t="s">
        <v>646</v>
      </c>
      <c r="E360" s="96"/>
      <c r="F360" s="98"/>
    </row>
    <row r="361" spans="1:6">
      <c r="A361" s="96" t="s">
        <v>647</v>
      </c>
      <c r="B361" s="96"/>
      <c r="C361" s="98"/>
      <c r="D361" s="272" t="s">
        <v>648</v>
      </c>
      <c r="E361" s="96"/>
      <c r="F361" s="98"/>
    </row>
    <row r="362" spans="1:6">
      <c r="A362" s="218" t="s">
        <v>649</v>
      </c>
      <c r="B362" s="96"/>
      <c r="C362" s="98"/>
      <c r="D362" s="272" t="s">
        <v>650</v>
      </c>
      <c r="E362" s="96"/>
      <c r="F362" s="98"/>
    </row>
    <row r="363" spans="1:6">
      <c r="A363" s="96" t="s">
        <v>651</v>
      </c>
      <c r="B363" s="96"/>
      <c r="C363" s="98"/>
      <c r="D363" s="272" t="s">
        <v>652</v>
      </c>
      <c r="E363" s="99"/>
      <c r="F363" s="98"/>
    </row>
    <row r="364" spans="1:6">
      <c r="A364" s="98"/>
      <c r="B364" s="98"/>
      <c r="C364" s="98"/>
      <c r="D364" s="98"/>
      <c r="E364" s="98"/>
      <c r="F364" s="98"/>
    </row>
    <row r="365" spans="1:6">
      <c r="A365" s="71" t="s">
        <v>653</v>
      </c>
      <c r="B365" s="92"/>
      <c r="C365" s="98"/>
      <c r="D365" s="71" t="s">
        <v>654</v>
      </c>
      <c r="E365" s="92"/>
      <c r="F365" s="98"/>
    </row>
    <row r="366" spans="1:6" ht="51">
      <c r="A366" s="20" t="s">
        <v>655</v>
      </c>
      <c r="B366" s="92"/>
      <c r="C366" s="98"/>
      <c r="D366" s="20" t="s">
        <v>656</v>
      </c>
      <c r="E366" s="92"/>
      <c r="F366" s="98"/>
    </row>
    <row r="367" spans="1:6">
      <c r="A367" s="96" t="s">
        <v>657</v>
      </c>
      <c r="B367" s="96">
        <v>1</v>
      </c>
      <c r="C367" s="98"/>
      <c r="D367" s="96" t="s">
        <v>658</v>
      </c>
      <c r="E367" s="96"/>
      <c r="F367" s="98"/>
    </row>
    <row r="368" spans="1:6" ht="25.5">
      <c r="A368" s="273" t="s">
        <v>659</v>
      </c>
      <c r="B368" s="96"/>
      <c r="C368" s="98"/>
      <c r="D368" s="96" t="s">
        <v>660</v>
      </c>
      <c r="E368" s="96">
        <v>2</v>
      </c>
      <c r="F368" s="98"/>
    </row>
    <row r="369" spans="1:6" ht="25.5">
      <c r="A369" s="273" t="s">
        <v>661</v>
      </c>
      <c r="B369" s="96"/>
      <c r="C369" s="98"/>
      <c r="D369" s="273" t="s">
        <v>662</v>
      </c>
      <c r="E369" s="96"/>
      <c r="F369" s="98"/>
    </row>
    <row r="370" spans="1:6" ht="25.5">
      <c r="A370" s="220" t="s">
        <v>663</v>
      </c>
      <c r="B370" s="96"/>
      <c r="C370" s="98"/>
      <c r="D370" s="272" t="s">
        <v>664</v>
      </c>
      <c r="E370" s="96"/>
      <c r="F370" s="98"/>
    </row>
    <row r="371" spans="1:6" ht="25.5">
      <c r="A371" s="102" t="s">
        <v>665</v>
      </c>
      <c r="B371" s="96"/>
      <c r="C371" s="98"/>
      <c r="D371" s="272" t="s">
        <v>591</v>
      </c>
      <c r="E371" s="96"/>
      <c r="F371" s="98"/>
    </row>
    <row r="372" spans="1:6">
      <c r="A372" s="98"/>
      <c r="B372" s="98"/>
      <c r="C372" s="98"/>
      <c r="D372" s="98"/>
      <c r="E372" s="98"/>
      <c r="F372" s="98"/>
    </row>
    <row r="373" spans="1:6">
      <c r="A373" s="71" t="s">
        <v>666</v>
      </c>
      <c r="B373" s="92"/>
      <c r="C373" s="98"/>
      <c r="D373" s="322"/>
      <c r="E373" s="322"/>
      <c r="F373" s="322"/>
    </row>
    <row r="374" spans="1:6" ht="38.25">
      <c r="A374" s="20" t="s">
        <v>667</v>
      </c>
      <c r="B374" s="92"/>
      <c r="C374" s="98"/>
      <c r="D374" s="322"/>
      <c r="E374" s="322"/>
      <c r="F374" s="322"/>
    </row>
    <row r="375" spans="1:6">
      <c r="A375" s="96" t="s">
        <v>634</v>
      </c>
      <c r="B375" s="96">
        <v>1</v>
      </c>
      <c r="C375" s="98"/>
      <c r="D375" s="322"/>
      <c r="E375" s="322"/>
      <c r="F375" s="322"/>
    </row>
    <row r="376" spans="1:6">
      <c r="A376" s="96" t="s">
        <v>636</v>
      </c>
      <c r="B376" s="96"/>
      <c r="C376" s="98"/>
      <c r="D376" s="322"/>
      <c r="E376" s="322"/>
      <c r="F376" s="322"/>
    </row>
    <row r="377" spans="1:6">
      <c r="A377" s="98"/>
      <c r="B377" s="98"/>
      <c r="C377" s="98"/>
      <c r="D377" s="258"/>
      <c r="E377" s="258"/>
      <c r="F377" s="258"/>
    </row>
    <row r="378" spans="1:6">
      <c r="A378" s="71" t="s">
        <v>668</v>
      </c>
      <c r="B378" s="20"/>
      <c r="C378" s="98"/>
      <c r="D378" s="258"/>
      <c r="E378" s="258"/>
      <c r="F378" s="258"/>
    </row>
    <row r="379" spans="1:6" ht="25.5">
      <c r="A379" s="20" t="s">
        <v>669</v>
      </c>
      <c r="B379" s="20"/>
      <c r="C379" s="98"/>
      <c r="D379" s="258"/>
      <c r="E379" s="258"/>
      <c r="F379" s="258"/>
    </row>
    <row r="380" spans="1:6">
      <c r="A380" s="72" t="s">
        <v>670</v>
      </c>
      <c r="B380" s="96"/>
      <c r="C380" s="98"/>
      <c r="D380" s="258"/>
      <c r="E380" s="258"/>
      <c r="F380" s="258"/>
    </row>
    <row r="381" spans="1:6">
      <c r="A381" s="96" t="s">
        <v>671</v>
      </c>
      <c r="B381" s="96">
        <v>2</v>
      </c>
      <c r="C381" s="98"/>
      <c r="D381" s="258"/>
      <c r="E381" s="258"/>
      <c r="F381" s="258"/>
    </row>
    <row r="382" spans="1:6">
      <c r="A382" s="72" t="s">
        <v>672</v>
      </c>
      <c r="B382" s="96"/>
      <c r="C382" s="98"/>
      <c r="D382" s="258"/>
      <c r="E382" s="258"/>
      <c r="F382" s="258"/>
    </row>
    <row r="383" spans="1:6">
      <c r="A383" s="96" t="s">
        <v>673</v>
      </c>
      <c r="B383" s="96"/>
      <c r="C383" s="98"/>
      <c r="D383" s="258"/>
      <c r="E383" s="258"/>
      <c r="F383" s="258"/>
    </row>
    <row r="384" spans="1:6">
      <c r="A384" s="96" t="s">
        <v>674</v>
      </c>
      <c r="B384" s="96"/>
      <c r="C384" s="98"/>
      <c r="D384" s="258"/>
      <c r="E384" s="258"/>
      <c r="F384" s="258"/>
    </row>
    <row r="385" spans="1:6">
      <c r="A385" s="98"/>
      <c r="B385" s="98"/>
      <c r="C385" s="98"/>
      <c r="D385" s="258"/>
      <c r="E385" s="258"/>
      <c r="F385" s="258"/>
    </row>
  </sheetData>
  <mergeCells count="24">
    <mergeCell ref="A2:B3"/>
    <mergeCell ref="D2:E3"/>
    <mergeCell ref="D36:F39"/>
    <mergeCell ref="D132:F135"/>
    <mergeCell ref="D229:F232"/>
    <mergeCell ref="A50:B51"/>
    <mergeCell ref="D50:E51"/>
    <mergeCell ref="D84:F87"/>
    <mergeCell ref="A98:B99"/>
    <mergeCell ref="D98:E99"/>
    <mergeCell ref="D325:F328"/>
    <mergeCell ref="A339:B340"/>
    <mergeCell ref="D339:E340"/>
    <mergeCell ref="D373:F376"/>
    <mergeCell ref="A147:B148"/>
    <mergeCell ref="D147:E148"/>
    <mergeCell ref="D181:F184"/>
    <mergeCell ref="A195:B196"/>
    <mergeCell ref="D195:E196"/>
    <mergeCell ref="A243:B244"/>
    <mergeCell ref="D243:E244"/>
    <mergeCell ref="D277:F280"/>
    <mergeCell ref="A291:B292"/>
    <mergeCell ref="D291:E292"/>
  </mergeCells>
  <pageMargins left="0.25" right="0.25" top="0.75" bottom="0.75" header="0.3" footer="0.3"/>
  <pageSetup paperSize="9" scale="65" fitToHeight="0" orientation="portrait" horizontalDpi="4294967292" verticalDpi="4294967292" r:id="rId1"/>
</worksheet>
</file>

<file path=xl/worksheets/sheet21.xml><?xml version="1.0" encoding="utf-8"?>
<worksheet xmlns="http://schemas.openxmlformats.org/spreadsheetml/2006/main" xmlns:r="http://schemas.openxmlformats.org/officeDocument/2006/relationships">
  <sheetPr>
    <pageSetUpPr fitToPage="1"/>
  </sheetPr>
  <dimension ref="A1:F261"/>
  <sheetViews>
    <sheetView zoomScale="80" zoomScaleNormal="80" workbookViewId="0">
      <selection activeCell="H64" sqref="H64"/>
    </sheetView>
  </sheetViews>
  <sheetFormatPr defaultColWidth="11.42578125" defaultRowHeight="12.75"/>
  <cols>
    <col min="1" max="1" width="71" customWidth="1"/>
    <col min="2" max="2" width="2.28515625" bestFit="1" customWidth="1"/>
    <col min="3" max="3" width="2.140625" customWidth="1"/>
    <col min="4" max="4" width="70.85546875" customWidth="1"/>
    <col min="5" max="5" width="2.28515625" bestFit="1" customWidth="1"/>
    <col min="6" max="6" width="2.140625" customWidth="1"/>
  </cols>
  <sheetData>
    <row r="1" spans="1:6" ht="15" thickBot="1">
      <c r="A1" s="100" t="str">
        <f>Risikobereiche!A88</f>
        <v>C.2.6.1 Verwaltung der Verfahren für die alternative Streitbeilegung</v>
      </c>
      <c r="B1" s="89"/>
      <c r="C1" s="89"/>
      <c r="D1" s="89"/>
      <c r="E1" s="89"/>
      <c r="F1" s="89"/>
    </row>
    <row r="2" spans="1:6" ht="12.75" customHeight="1">
      <c r="A2" s="374" t="s">
        <v>163</v>
      </c>
      <c r="B2" s="378"/>
      <c r="C2" s="90"/>
      <c r="D2" s="375" t="s">
        <v>556</v>
      </c>
      <c r="E2" s="378"/>
      <c r="F2" s="90"/>
    </row>
    <row r="3" spans="1:6" ht="30" customHeight="1" thickBot="1">
      <c r="A3" s="379"/>
      <c r="B3" s="380"/>
      <c r="C3" s="91"/>
      <c r="D3" s="380"/>
      <c r="E3" s="380"/>
      <c r="F3" s="91"/>
    </row>
    <row r="4" spans="1:6">
      <c r="A4" s="70" t="s">
        <v>33</v>
      </c>
      <c r="B4" s="92"/>
      <c r="C4" s="93"/>
      <c r="D4" s="71" t="s">
        <v>551</v>
      </c>
      <c r="E4" s="92"/>
      <c r="F4" s="93"/>
    </row>
    <row r="5" spans="1:6" ht="76.5">
      <c r="A5" s="18" t="s">
        <v>39</v>
      </c>
      <c r="B5" s="92"/>
      <c r="C5" s="93"/>
      <c r="D5" s="94" t="s">
        <v>40</v>
      </c>
      <c r="E5" s="92"/>
      <c r="F5" s="93"/>
    </row>
    <row r="6" spans="1:6">
      <c r="A6" s="95" t="s">
        <v>34</v>
      </c>
      <c r="B6" s="96"/>
      <c r="C6" s="93"/>
      <c r="D6" s="96" t="s">
        <v>41</v>
      </c>
      <c r="E6" s="96">
        <v>1</v>
      </c>
      <c r="F6" s="93"/>
    </row>
    <row r="7" spans="1:6">
      <c r="A7" s="95" t="s">
        <v>35</v>
      </c>
      <c r="B7" s="96">
        <v>2</v>
      </c>
      <c r="C7" s="93"/>
      <c r="D7" s="96" t="s">
        <v>42</v>
      </c>
      <c r="E7" s="96"/>
      <c r="F7" s="93"/>
    </row>
    <row r="8" spans="1:6">
      <c r="A8" s="95" t="s">
        <v>36</v>
      </c>
      <c r="B8" s="96"/>
      <c r="C8" s="93"/>
      <c r="D8" s="96" t="s">
        <v>43</v>
      </c>
      <c r="E8" s="96"/>
      <c r="F8" s="93"/>
    </row>
    <row r="9" spans="1:6" ht="25.5">
      <c r="A9" s="95" t="s">
        <v>38</v>
      </c>
      <c r="B9" s="96"/>
      <c r="C9" s="93"/>
      <c r="D9" s="96" t="s">
        <v>44</v>
      </c>
      <c r="E9" s="96"/>
      <c r="F9" s="93"/>
    </row>
    <row r="10" spans="1:6">
      <c r="A10" s="95" t="s">
        <v>37</v>
      </c>
      <c r="B10" s="96"/>
      <c r="C10" s="93"/>
      <c r="D10" s="96" t="s">
        <v>45</v>
      </c>
      <c r="E10" s="96"/>
      <c r="F10" s="93"/>
    </row>
    <row r="11" spans="1:6">
      <c r="A11" s="97"/>
      <c r="B11" s="98"/>
      <c r="C11" s="98"/>
      <c r="D11" s="98"/>
      <c r="E11" s="98"/>
      <c r="F11" s="98"/>
    </row>
    <row r="12" spans="1:6">
      <c r="A12" s="71" t="s">
        <v>46</v>
      </c>
      <c r="B12" s="92"/>
      <c r="C12" s="98"/>
      <c r="D12" s="71" t="s">
        <v>552</v>
      </c>
      <c r="E12" s="92"/>
      <c r="F12" s="98"/>
    </row>
    <row r="13" spans="1:6" ht="63.75">
      <c r="A13" s="20" t="s">
        <v>47</v>
      </c>
      <c r="B13" s="92"/>
      <c r="C13" s="98"/>
      <c r="D13" s="20" t="s">
        <v>64</v>
      </c>
      <c r="E13" s="92"/>
      <c r="F13" s="98"/>
    </row>
    <row r="14" spans="1:6">
      <c r="A14" s="72" t="s">
        <v>166</v>
      </c>
      <c r="B14" s="96"/>
      <c r="C14" s="98"/>
      <c r="D14" s="96" t="s">
        <v>49</v>
      </c>
      <c r="E14" s="96">
        <v>1</v>
      </c>
      <c r="F14" s="98"/>
    </row>
    <row r="15" spans="1:6">
      <c r="A15" s="72" t="s">
        <v>169</v>
      </c>
      <c r="B15" s="96"/>
      <c r="C15" s="98"/>
      <c r="D15" s="72" t="s">
        <v>177</v>
      </c>
      <c r="E15" s="96"/>
      <c r="F15" s="98"/>
    </row>
    <row r="16" spans="1:6">
      <c r="A16" s="72" t="s">
        <v>167</v>
      </c>
      <c r="B16" s="96"/>
      <c r="C16" s="98"/>
      <c r="D16" s="96"/>
      <c r="E16" s="96"/>
      <c r="F16" s="98"/>
    </row>
    <row r="17" spans="1:6">
      <c r="A17" s="72" t="s">
        <v>168</v>
      </c>
      <c r="B17" s="96"/>
      <c r="C17" s="98"/>
      <c r="D17" s="96"/>
      <c r="E17" s="96"/>
      <c r="F17" s="98"/>
    </row>
    <row r="18" spans="1:6">
      <c r="A18" s="96" t="s">
        <v>48</v>
      </c>
      <c r="B18" s="96">
        <v>5</v>
      </c>
      <c r="C18" s="98"/>
      <c r="E18" s="96"/>
      <c r="F18" s="98"/>
    </row>
    <row r="19" spans="1:6">
      <c r="A19" s="98"/>
      <c r="B19" s="98"/>
      <c r="C19" s="98"/>
      <c r="D19" s="98"/>
      <c r="E19" s="98"/>
      <c r="F19" s="98"/>
    </row>
    <row r="20" spans="1:6">
      <c r="A20" s="71" t="s">
        <v>51</v>
      </c>
      <c r="B20" s="92"/>
      <c r="C20" s="98"/>
      <c r="D20" s="71" t="s">
        <v>553</v>
      </c>
      <c r="E20" s="92"/>
      <c r="F20" s="98"/>
    </row>
    <row r="21" spans="1:6" ht="38.25">
      <c r="A21" s="20" t="s">
        <v>52</v>
      </c>
      <c r="B21" s="92"/>
      <c r="C21" s="98"/>
      <c r="D21" s="20" t="s">
        <v>181</v>
      </c>
      <c r="E21" s="92"/>
      <c r="F21" s="98"/>
    </row>
    <row r="22" spans="1:6">
      <c r="A22" s="96" t="s">
        <v>53</v>
      </c>
      <c r="B22" s="96">
        <v>1</v>
      </c>
      <c r="C22" s="98"/>
      <c r="D22" s="96" t="s">
        <v>49</v>
      </c>
      <c r="E22" s="96"/>
      <c r="F22" s="98"/>
    </row>
    <row r="23" spans="1:6">
      <c r="A23" s="218" t="s">
        <v>170</v>
      </c>
      <c r="B23" s="96"/>
      <c r="C23" s="98"/>
      <c r="D23" s="234" t="s">
        <v>182</v>
      </c>
      <c r="E23" s="96"/>
      <c r="F23" s="98"/>
    </row>
    <row r="24" spans="1:6">
      <c r="A24" s="96" t="s">
        <v>77</v>
      </c>
      <c r="B24" s="96"/>
      <c r="C24" s="98"/>
      <c r="D24" s="234" t="s">
        <v>185</v>
      </c>
      <c r="E24" s="96"/>
      <c r="F24" s="98"/>
    </row>
    <row r="25" spans="1:6">
      <c r="A25" s="218" t="s">
        <v>171</v>
      </c>
      <c r="B25" s="96"/>
      <c r="C25" s="98"/>
      <c r="D25" s="234" t="s">
        <v>184</v>
      </c>
      <c r="E25" s="96"/>
      <c r="F25" s="98"/>
    </row>
    <row r="26" spans="1:6">
      <c r="A26" s="96" t="s">
        <v>78</v>
      </c>
      <c r="B26" s="96"/>
      <c r="C26" s="98"/>
      <c r="D26" s="234" t="s">
        <v>183</v>
      </c>
      <c r="E26" s="99">
        <v>5</v>
      </c>
      <c r="F26" s="98"/>
    </row>
    <row r="27" spans="1:6">
      <c r="A27" s="98"/>
      <c r="B27" s="98"/>
      <c r="C27" s="98"/>
      <c r="D27" s="98"/>
      <c r="E27" s="98"/>
      <c r="F27" s="98"/>
    </row>
    <row r="28" spans="1:6">
      <c r="A28" s="71" t="s">
        <v>54</v>
      </c>
      <c r="B28" s="92"/>
      <c r="C28" s="98"/>
      <c r="D28" s="71" t="s">
        <v>554</v>
      </c>
      <c r="E28" s="92"/>
      <c r="F28" s="98"/>
    </row>
    <row r="29" spans="1:6" ht="38.25">
      <c r="A29" s="20" t="s">
        <v>555</v>
      </c>
      <c r="B29" s="92"/>
      <c r="C29" s="98"/>
      <c r="D29" s="20" t="s">
        <v>344</v>
      </c>
      <c r="E29" s="92"/>
      <c r="F29" s="98"/>
    </row>
    <row r="30" spans="1:6">
      <c r="A30" s="96" t="s">
        <v>55</v>
      </c>
      <c r="B30" s="96">
        <v>1</v>
      </c>
      <c r="C30" s="98"/>
      <c r="D30" s="96" t="s">
        <v>57</v>
      </c>
      <c r="E30" s="96"/>
      <c r="F30" s="98"/>
    </row>
    <row r="31" spans="1:6" ht="25.5">
      <c r="A31" s="219" t="s">
        <v>172</v>
      </c>
      <c r="B31" s="96"/>
      <c r="C31" s="98"/>
      <c r="D31" s="96" t="s">
        <v>58</v>
      </c>
      <c r="E31" s="96">
        <v>2</v>
      </c>
      <c r="F31" s="98"/>
    </row>
    <row r="32" spans="1:6" ht="25.5">
      <c r="A32" s="219" t="s">
        <v>173</v>
      </c>
      <c r="B32" s="96"/>
      <c r="C32" s="98"/>
      <c r="D32" s="219" t="s">
        <v>178</v>
      </c>
      <c r="E32" s="96"/>
      <c r="F32" s="98"/>
    </row>
    <row r="33" spans="1:6" ht="25.5">
      <c r="A33" s="220" t="s">
        <v>174</v>
      </c>
      <c r="B33" s="96"/>
      <c r="C33" s="98"/>
      <c r="D33" s="234" t="s">
        <v>179</v>
      </c>
      <c r="E33" s="96"/>
      <c r="F33" s="98"/>
    </row>
    <row r="34" spans="1:6" ht="25.5">
      <c r="A34" s="102" t="s">
        <v>56</v>
      </c>
      <c r="B34" s="96"/>
      <c r="C34" s="98"/>
      <c r="D34" s="234" t="s">
        <v>180</v>
      </c>
      <c r="E34" s="96"/>
      <c r="F34" s="98"/>
    </row>
    <row r="35" spans="1:6">
      <c r="A35" s="98"/>
      <c r="B35" s="98"/>
      <c r="C35" s="98"/>
      <c r="D35" s="98"/>
      <c r="E35" s="98"/>
      <c r="F35" s="98"/>
    </row>
    <row r="36" spans="1:6">
      <c r="A36" s="71" t="s">
        <v>59</v>
      </c>
      <c r="B36" s="92"/>
      <c r="C36" s="98"/>
      <c r="D36" s="322"/>
      <c r="E36" s="322"/>
      <c r="F36" s="322"/>
    </row>
    <row r="37" spans="1:6" ht="51">
      <c r="A37" s="20" t="s">
        <v>60</v>
      </c>
      <c r="B37" s="92"/>
      <c r="C37" s="98"/>
      <c r="D37" s="322"/>
      <c r="E37" s="322"/>
      <c r="F37" s="322"/>
    </row>
    <row r="38" spans="1:6">
      <c r="A38" s="96" t="s">
        <v>49</v>
      </c>
      <c r="B38" s="96">
        <v>1</v>
      </c>
      <c r="C38" s="98"/>
      <c r="D38" s="322"/>
      <c r="E38" s="322"/>
      <c r="F38" s="322"/>
    </row>
    <row r="39" spans="1:6" ht="12.75" customHeight="1">
      <c r="A39" s="96" t="s">
        <v>50</v>
      </c>
      <c r="B39" s="96"/>
      <c r="C39" s="98"/>
      <c r="D39" s="322"/>
      <c r="E39" s="322"/>
      <c r="F39" s="322"/>
    </row>
    <row r="40" spans="1:6" ht="24" customHeight="1">
      <c r="A40" s="98"/>
      <c r="B40" s="98"/>
      <c r="C40" s="98"/>
      <c r="D40" s="217"/>
      <c r="E40" s="217"/>
      <c r="F40" s="217"/>
    </row>
    <row r="41" spans="1:6">
      <c r="A41" s="71" t="s">
        <v>65</v>
      </c>
      <c r="B41" s="20"/>
      <c r="C41" s="98"/>
      <c r="D41" s="217"/>
      <c r="E41" s="217"/>
      <c r="F41" s="217"/>
    </row>
    <row r="42" spans="1:6" ht="25.5">
      <c r="A42" s="20" t="s">
        <v>61</v>
      </c>
      <c r="B42" s="20"/>
      <c r="C42" s="98"/>
      <c r="D42" s="217"/>
      <c r="E42" s="217"/>
      <c r="F42" s="217"/>
    </row>
    <row r="43" spans="1:6">
      <c r="A43" s="72" t="s">
        <v>175</v>
      </c>
      <c r="B43" s="96"/>
      <c r="C43" s="98"/>
      <c r="D43" s="217"/>
      <c r="E43" s="217"/>
      <c r="F43" s="217"/>
    </row>
    <row r="44" spans="1:6">
      <c r="A44" s="96" t="s">
        <v>63</v>
      </c>
      <c r="B44" s="96">
        <v>2</v>
      </c>
      <c r="C44" s="98"/>
      <c r="D44" s="217"/>
      <c r="E44" s="217"/>
      <c r="F44" s="217"/>
    </row>
    <row r="45" spans="1:6">
      <c r="A45" s="72" t="s">
        <v>176</v>
      </c>
      <c r="B45" s="96"/>
      <c r="C45" s="98"/>
      <c r="D45" s="217"/>
      <c r="E45" s="217"/>
      <c r="F45" s="217"/>
    </row>
    <row r="46" spans="1:6">
      <c r="A46" s="96" t="s">
        <v>79</v>
      </c>
      <c r="B46" s="96"/>
      <c r="C46" s="98"/>
      <c r="D46" s="217"/>
      <c r="E46" s="217"/>
      <c r="F46" s="217"/>
    </row>
    <row r="47" spans="1:6">
      <c r="A47" s="96" t="s">
        <v>62</v>
      </c>
      <c r="B47" s="96"/>
      <c r="C47" s="98"/>
      <c r="D47" s="217"/>
      <c r="E47" s="217"/>
      <c r="F47" s="217"/>
    </row>
    <row r="48" spans="1:6">
      <c r="A48" s="98"/>
      <c r="B48" s="98"/>
      <c r="C48" s="98"/>
      <c r="D48" s="217"/>
      <c r="E48" s="217"/>
      <c r="F48" s="217"/>
    </row>
    <row r="49" spans="1:6" ht="15" thickBot="1">
      <c r="A49" s="100" t="str">
        <f>Risikobereiche!A89</f>
        <v>C.2.6.2. Verwaltung des Schiedsgerichtes</v>
      </c>
      <c r="B49" s="89"/>
      <c r="C49" s="89"/>
      <c r="D49" s="89"/>
      <c r="E49" s="89"/>
      <c r="F49" s="89"/>
    </row>
    <row r="50" spans="1:6">
      <c r="A50" s="374" t="s">
        <v>163</v>
      </c>
      <c r="B50" s="378"/>
      <c r="C50" s="90"/>
      <c r="D50" s="375" t="s">
        <v>556</v>
      </c>
      <c r="E50" s="378"/>
      <c r="F50" s="90"/>
    </row>
    <row r="51" spans="1:6" ht="13.5" thickBot="1">
      <c r="A51" s="379"/>
      <c r="B51" s="380"/>
      <c r="C51" s="91"/>
      <c r="D51" s="380"/>
      <c r="E51" s="380"/>
      <c r="F51" s="91"/>
    </row>
    <row r="52" spans="1:6">
      <c r="A52" s="70" t="s">
        <v>33</v>
      </c>
      <c r="B52" s="92"/>
      <c r="C52" s="93"/>
      <c r="D52" s="71" t="s">
        <v>551</v>
      </c>
      <c r="E52" s="92"/>
      <c r="F52" s="93"/>
    </row>
    <row r="53" spans="1:6" ht="76.5">
      <c r="A53" s="18" t="s">
        <v>39</v>
      </c>
      <c r="B53" s="92"/>
      <c r="C53" s="93"/>
      <c r="D53" s="94" t="s">
        <v>40</v>
      </c>
      <c r="E53" s="92"/>
      <c r="F53" s="93"/>
    </row>
    <row r="54" spans="1:6">
      <c r="A54" s="95" t="s">
        <v>34</v>
      </c>
      <c r="B54" s="96">
        <v>1</v>
      </c>
      <c r="C54" s="93"/>
      <c r="D54" s="96" t="s">
        <v>41</v>
      </c>
      <c r="E54" s="96">
        <v>1</v>
      </c>
      <c r="F54" s="93"/>
    </row>
    <row r="55" spans="1:6">
      <c r="A55" s="95" t="s">
        <v>35</v>
      </c>
      <c r="B55" s="96"/>
      <c r="C55" s="93"/>
      <c r="D55" s="96" t="s">
        <v>42</v>
      </c>
      <c r="E55" s="96"/>
      <c r="F55" s="93"/>
    </row>
    <row r="56" spans="1:6">
      <c r="A56" s="95" t="s">
        <v>36</v>
      </c>
      <c r="B56" s="96"/>
      <c r="C56" s="93"/>
      <c r="D56" s="96" t="s">
        <v>43</v>
      </c>
      <c r="E56" s="96"/>
      <c r="F56" s="93"/>
    </row>
    <row r="57" spans="1:6" ht="25.5">
      <c r="A57" s="95" t="s">
        <v>38</v>
      </c>
      <c r="B57" s="96"/>
      <c r="C57" s="93"/>
      <c r="D57" s="96" t="s">
        <v>44</v>
      </c>
      <c r="E57" s="96"/>
      <c r="F57" s="93"/>
    </row>
    <row r="58" spans="1:6">
      <c r="A58" s="95" t="s">
        <v>37</v>
      </c>
      <c r="B58" s="96"/>
      <c r="C58" s="93"/>
      <c r="D58" s="96" t="s">
        <v>45</v>
      </c>
      <c r="E58" s="96"/>
      <c r="F58" s="93"/>
    </row>
    <row r="59" spans="1:6">
      <c r="A59" s="97"/>
      <c r="B59" s="98"/>
      <c r="C59" s="98"/>
      <c r="D59" s="98"/>
      <c r="E59" s="98"/>
      <c r="F59" s="98"/>
    </row>
    <row r="60" spans="1:6">
      <c r="A60" s="71" t="s">
        <v>46</v>
      </c>
      <c r="B60" s="92"/>
      <c r="C60" s="98"/>
      <c r="D60" s="71" t="s">
        <v>552</v>
      </c>
      <c r="E60" s="92"/>
      <c r="F60" s="98"/>
    </row>
    <row r="61" spans="1:6" ht="63.75">
      <c r="A61" s="20" t="s">
        <v>47</v>
      </c>
      <c r="B61" s="92"/>
      <c r="C61" s="98"/>
      <c r="D61" s="20" t="s">
        <v>64</v>
      </c>
      <c r="E61" s="92"/>
      <c r="F61" s="98"/>
    </row>
    <row r="62" spans="1:6">
      <c r="A62" s="72" t="s">
        <v>166</v>
      </c>
      <c r="B62" s="96"/>
      <c r="C62" s="98"/>
      <c r="D62" s="96" t="s">
        <v>49</v>
      </c>
      <c r="E62" s="96">
        <v>1</v>
      </c>
      <c r="F62" s="98"/>
    </row>
    <row r="63" spans="1:6">
      <c r="A63" s="72" t="s">
        <v>169</v>
      </c>
      <c r="B63" s="96"/>
      <c r="C63" s="98"/>
      <c r="D63" s="72" t="s">
        <v>177</v>
      </c>
      <c r="E63" s="96"/>
      <c r="F63" s="98"/>
    </row>
    <row r="64" spans="1:6">
      <c r="A64" s="72" t="s">
        <v>167</v>
      </c>
      <c r="B64" s="96"/>
      <c r="C64" s="98"/>
      <c r="D64" s="96"/>
      <c r="E64" s="96"/>
      <c r="F64" s="98"/>
    </row>
    <row r="65" spans="1:6">
      <c r="A65" s="72" t="s">
        <v>168</v>
      </c>
      <c r="B65" s="96"/>
      <c r="C65" s="98"/>
      <c r="D65" s="96"/>
      <c r="E65" s="96"/>
      <c r="F65" s="98"/>
    </row>
    <row r="66" spans="1:6">
      <c r="A66" s="96" t="s">
        <v>48</v>
      </c>
      <c r="B66" s="96">
        <v>5</v>
      </c>
      <c r="C66" s="98"/>
      <c r="E66" s="96"/>
      <c r="F66" s="98"/>
    </row>
    <row r="67" spans="1:6">
      <c r="A67" s="98"/>
      <c r="B67" s="98"/>
      <c r="C67" s="98"/>
      <c r="D67" s="98"/>
      <c r="E67" s="98"/>
      <c r="F67" s="98"/>
    </row>
    <row r="68" spans="1:6">
      <c r="A68" s="71" t="s">
        <v>51</v>
      </c>
      <c r="B68" s="92"/>
      <c r="C68" s="98"/>
      <c r="D68" s="71" t="s">
        <v>553</v>
      </c>
      <c r="E68" s="92"/>
      <c r="F68" s="98"/>
    </row>
    <row r="69" spans="1:6" ht="38.25">
      <c r="A69" s="20" t="s">
        <v>52</v>
      </c>
      <c r="B69" s="92"/>
      <c r="C69" s="98"/>
      <c r="D69" s="20" t="s">
        <v>181</v>
      </c>
      <c r="E69" s="92"/>
      <c r="F69" s="98"/>
    </row>
    <row r="70" spans="1:6">
      <c r="A70" s="96" t="s">
        <v>53</v>
      </c>
      <c r="B70" s="96">
        <v>1</v>
      </c>
      <c r="C70" s="98"/>
      <c r="D70" s="96" t="s">
        <v>49</v>
      </c>
      <c r="E70" s="96"/>
      <c r="F70" s="98"/>
    </row>
    <row r="71" spans="1:6">
      <c r="A71" s="218" t="s">
        <v>170</v>
      </c>
      <c r="B71" s="96"/>
      <c r="C71" s="98"/>
      <c r="D71" s="234" t="s">
        <v>182</v>
      </c>
      <c r="E71" s="96"/>
      <c r="F71" s="98"/>
    </row>
    <row r="72" spans="1:6">
      <c r="A72" s="96" t="s">
        <v>77</v>
      </c>
      <c r="B72" s="96"/>
      <c r="C72" s="98"/>
      <c r="D72" s="234" t="s">
        <v>185</v>
      </c>
      <c r="E72" s="96"/>
      <c r="F72" s="98"/>
    </row>
    <row r="73" spans="1:6">
      <c r="A73" s="218" t="s">
        <v>171</v>
      </c>
      <c r="B73" s="96"/>
      <c r="C73" s="98"/>
      <c r="D73" s="234" t="s">
        <v>184</v>
      </c>
      <c r="E73" s="96"/>
      <c r="F73" s="98"/>
    </row>
    <row r="74" spans="1:6">
      <c r="A74" s="96" t="s">
        <v>78</v>
      </c>
      <c r="B74" s="96"/>
      <c r="C74" s="98"/>
      <c r="D74" s="234" t="s">
        <v>183</v>
      </c>
      <c r="E74" s="99">
        <v>5</v>
      </c>
      <c r="F74" s="98"/>
    </row>
    <row r="75" spans="1:6">
      <c r="A75" s="98"/>
      <c r="B75" s="98"/>
      <c r="C75" s="98"/>
      <c r="D75" s="98"/>
      <c r="E75" s="98"/>
      <c r="F75" s="98"/>
    </row>
    <row r="76" spans="1:6" ht="12.75" customHeight="1">
      <c r="A76" s="71" t="s">
        <v>54</v>
      </c>
      <c r="B76" s="92"/>
      <c r="C76" s="98"/>
      <c r="D76" s="71" t="s">
        <v>554</v>
      </c>
      <c r="E76" s="92"/>
      <c r="F76" s="98"/>
    </row>
    <row r="77" spans="1:6" ht="38.25">
      <c r="A77" s="20" t="s">
        <v>555</v>
      </c>
      <c r="B77" s="92"/>
      <c r="C77" s="98"/>
      <c r="D77" s="20" t="s">
        <v>344</v>
      </c>
      <c r="E77" s="92"/>
      <c r="F77" s="98"/>
    </row>
    <row r="78" spans="1:6">
      <c r="A78" s="96" t="s">
        <v>55</v>
      </c>
      <c r="B78" s="96">
        <v>1</v>
      </c>
      <c r="C78" s="98"/>
      <c r="D78" s="96" t="s">
        <v>57</v>
      </c>
      <c r="E78" s="96"/>
      <c r="F78" s="98"/>
    </row>
    <row r="79" spans="1:6" ht="25.5">
      <c r="A79" s="219" t="s">
        <v>172</v>
      </c>
      <c r="B79" s="96"/>
      <c r="C79" s="98"/>
      <c r="D79" s="96" t="s">
        <v>58</v>
      </c>
      <c r="E79" s="96">
        <v>2</v>
      </c>
      <c r="F79" s="98"/>
    </row>
    <row r="80" spans="1:6" ht="25.5">
      <c r="A80" s="219" t="s">
        <v>173</v>
      </c>
      <c r="B80" s="96"/>
      <c r="C80" s="98"/>
      <c r="D80" s="219" t="s">
        <v>178</v>
      </c>
      <c r="E80" s="96"/>
      <c r="F80" s="98"/>
    </row>
    <row r="81" spans="1:6" ht="25.5">
      <c r="A81" s="220" t="s">
        <v>174</v>
      </c>
      <c r="B81" s="96"/>
      <c r="C81" s="98"/>
      <c r="D81" s="234" t="s">
        <v>179</v>
      </c>
      <c r="E81" s="96"/>
      <c r="F81" s="98"/>
    </row>
    <row r="82" spans="1:6" ht="25.5">
      <c r="A82" s="102" t="s">
        <v>56</v>
      </c>
      <c r="B82" s="96"/>
      <c r="C82" s="98"/>
      <c r="D82" s="234" t="s">
        <v>180</v>
      </c>
      <c r="E82" s="96"/>
      <c r="F82" s="98"/>
    </row>
    <row r="83" spans="1:6">
      <c r="A83" s="98"/>
      <c r="B83" s="98"/>
      <c r="C83" s="98"/>
      <c r="D83" s="98"/>
      <c r="E83" s="98"/>
      <c r="F83" s="98"/>
    </row>
    <row r="84" spans="1:6">
      <c r="A84" s="71" t="s">
        <v>59</v>
      </c>
      <c r="B84" s="92"/>
      <c r="C84" s="98"/>
      <c r="D84" s="322"/>
      <c r="E84" s="322"/>
      <c r="F84" s="322"/>
    </row>
    <row r="85" spans="1:6" ht="51">
      <c r="A85" s="20" t="s">
        <v>60</v>
      </c>
      <c r="B85" s="92"/>
      <c r="C85" s="98"/>
      <c r="D85" s="322"/>
      <c r="E85" s="322"/>
      <c r="F85" s="322"/>
    </row>
    <row r="86" spans="1:6">
      <c r="A86" s="96" t="s">
        <v>49</v>
      </c>
      <c r="B86" s="96">
        <v>1</v>
      </c>
      <c r="C86" s="98"/>
      <c r="D86" s="322"/>
      <c r="E86" s="322"/>
      <c r="F86" s="322"/>
    </row>
    <row r="87" spans="1:6">
      <c r="A87" s="96" t="s">
        <v>50</v>
      </c>
      <c r="B87" s="96"/>
      <c r="C87" s="98"/>
      <c r="D87" s="322"/>
      <c r="E87" s="322"/>
      <c r="F87" s="322"/>
    </row>
    <row r="88" spans="1:6">
      <c r="A88" s="98"/>
      <c r="B88" s="98"/>
      <c r="C88" s="98"/>
      <c r="D88" s="217"/>
      <c r="E88" s="217"/>
      <c r="F88" s="217"/>
    </row>
    <row r="89" spans="1:6">
      <c r="A89" s="71" t="s">
        <v>65</v>
      </c>
      <c r="B89" s="20"/>
      <c r="C89" s="98"/>
      <c r="D89" s="217"/>
      <c r="E89" s="217"/>
      <c r="F89" s="217"/>
    </row>
    <row r="90" spans="1:6" ht="25.5">
      <c r="A90" s="20" t="s">
        <v>61</v>
      </c>
      <c r="B90" s="20"/>
      <c r="C90" s="98"/>
      <c r="D90" s="217"/>
      <c r="E90" s="217"/>
      <c r="F90" s="217"/>
    </row>
    <row r="91" spans="1:6">
      <c r="A91" s="72" t="s">
        <v>175</v>
      </c>
      <c r="B91" s="96"/>
      <c r="C91" s="98"/>
      <c r="D91" s="217"/>
      <c r="E91" s="217"/>
      <c r="F91" s="217"/>
    </row>
    <row r="92" spans="1:6">
      <c r="A92" s="96" t="s">
        <v>63</v>
      </c>
      <c r="B92" s="96">
        <v>2</v>
      </c>
      <c r="C92" s="98"/>
      <c r="D92" s="217"/>
      <c r="E92" s="217"/>
      <c r="F92" s="217"/>
    </row>
    <row r="93" spans="1:6">
      <c r="A93" s="72" t="s">
        <v>176</v>
      </c>
      <c r="B93" s="96"/>
      <c r="C93" s="98"/>
      <c r="D93" s="217"/>
      <c r="E93" s="217"/>
      <c r="F93" s="217"/>
    </row>
    <row r="94" spans="1:6">
      <c r="A94" s="96" t="s">
        <v>79</v>
      </c>
      <c r="B94" s="96"/>
      <c r="C94" s="98"/>
      <c r="D94" s="217"/>
      <c r="E94" s="217"/>
      <c r="F94" s="217"/>
    </row>
    <row r="95" spans="1:6">
      <c r="A95" s="96" t="s">
        <v>62</v>
      </c>
      <c r="B95" s="96"/>
      <c r="C95" s="98"/>
      <c r="D95" s="217"/>
      <c r="E95" s="217"/>
      <c r="F95" s="217"/>
    </row>
    <row r="96" spans="1:6">
      <c r="A96" s="98"/>
      <c r="B96" s="98"/>
      <c r="C96" s="98"/>
      <c r="D96" s="217"/>
      <c r="E96" s="217"/>
      <c r="F96" s="217"/>
    </row>
    <row r="113" ht="12.75" customHeight="1"/>
    <row r="150" ht="12.75" customHeight="1"/>
    <row r="187" ht="12.75" customHeight="1"/>
    <row r="224" ht="12.75" customHeight="1"/>
    <row r="261" ht="12.75" customHeight="1"/>
  </sheetData>
  <mergeCells count="6">
    <mergeCell ref="D84:F87"/>
    <mergeCell ref="A2:B3"/>
    <mergeCell ref="D2:E3"/>
    <mergeCell ref="D36:F39"/>
    <mergeCell ref="A50:B51"/>
    <mergeCell ref="D50:E51"/>
  </mergeCells>
  <pageMargins left="0.25" right="0.25" top="0.75" bottom="0.75" header="0.3" footer="0.3"/>
  <pageSetup paperSize="9" scale="65" fitToHeight="0" orientation="portrait" horizontalDpi="4294967292" verticalDpi="4294967292" r:id="rId1"/>
</worksheet>
</file>

<file path=xl/worksheets/sheet3.xml><?xml version="1.0" encoding="utf-8"?>
<worksheet xmlns="http://schemas.openxmlformats.org/spreadsheetml/2006/main" xmlns:r="http://schemas.openxmlformats.org/officeDocument/2006/relationships">
  <sheetPr enableFormatConditionsCalculation="0">
    <tabColor rgb="FF008000"/>
    <pageSetUpPr fitToPage="1"/>
  </sheetPr>
  <dimension ref="A1:D145"/>
  <sheetViews>
    <sheetView topLeftCell="A41" zoomScaleNormal="100" workbookViewId="0">
      <selection activeCell="B46" sqref="B46"/>
    </sheetView>
  </sheetViews>
  <sheetFormatPr defaultColWidth="11.42578125" defaultRowHeight="15"/>
  <cols>
    <col min="1" max="1" width="127.42578125" style="6" customWidth="1"/>
    <col min="2" max="2" width="5.28515625" customWidth="1"/>
    <col min="3" max="3" width="2.28515625" customWidth="1"/>
    <col min="4" max="4" width="46.85546875" customWidth="1"/>
  </cols>
  <sheetData>
    <row r="1" spans="1:4" ht="15.75">
      <c r="A1" s="9" t="s">
        <v>367</v>
      </c>
      <c r="D1" s="9" t="s">
        <v>368</v>
      </c>
    </row>
    <row r="2" spans="1:4" ht="29.1" customHeight="1">
      <c r="A2" s="316" t="s">
        <v>369</v>
      </c>
      <c r="D2" s="252" t="s">
        <v>328</v>
      </c>
    </row>
    <row r="3" spans="1:4" ht="24.75" customHeight="1">
      <c r="A3" s="316"/>
      <c r="D3" s="252" t="s">
        <v>332</v>
      </c>
    </row>
    <row r="4" spans="1:4" ht="29.1" customHeight="1">
      <c r="A4" s="316"/>
      <c r="D4" s="166" t="s">
        <v>329</v>
      </c>
    </row>
    <row r="5" spans="1:4" ht="29.1" customHeight="1">
      <c r="A5" s="316"/>
      <c r="D5" s="167" t="s">
        <v>330</v>
      </c>
    </row>
    <row r="6" spans="1:4" ht="29.1" customHeight="1">
      <c r="A6" s="316"/>
      <c r="D6" s="250" t="s">
        <v>333</v>
      </c>
    </row>
    <row r="7" spans="1:4" ht="29.1" customHeight="1">
      <c r="A7" s="317"/>
      <c r="D7" s="166" t="s">
        <v>334</v>
      </c>
    </row>
    <row r="8" spans="1:4" ht="29.1" customHeight="1">
      <c r="A8" s="170"/>
      <c r="D8" s="252" t="s">
        <v>331</v>
      </c>
    </row>
    <row r="9" spans="1:4" ht="19.5" customHeight="1">
      <c r="A9" s="44" t="s">
        <v>186</v>
      </c>
    </row>
    <row r="10" spans="1:4" ht="12.75">
      <c r="A10" s="250" t="s">
        <v>187</v>
      </c>
      <c r="B10" t="s">
        <v>328</v>
      </c>
    </row>
    <row r="11" spans="1:4" ht="12.75">
      <c r="A11" s="250" t="s">
        <v>189</v>
      </c>
      <c r="B11" t="s">
        <v>328</v>
      </c>
    </row>
    <row r="12" spans="1:4" ht="12.75">
      <c r="A12" s="169" t="s">
        <v>188</v>
      </c>
      <c r="B12" t="s">
        <v>328</v>
      </c>
    </row>
    <row r="13" spans="1:4" ht="12.75">
      <c r="A13" s="169" t="s">
        <v>190</v>
      </c>
      <c r="B13" t="s">
        <v>328</v>
      </c>
    </row>
    <row r="14" spans="1:4" ht="12.75">
      <c r="A14" s="169" t="s">
        <v>191</v>
      </c>
      <c r="B14" t="s">
        <v>328</v>
      </c>
    </row>
    <row r="15" spans="1:4" ht="12.75">
      <c r="A15" s="250" t="s">
        <v>192</v>
      </c>
      <c r="B15" t="s">
        <v>330</v>
      </c>
    </row>
    <row r="16" spans="1:4" ht="12.75">
      <c r="A16" s="250" t="s">
        <v>193</v>
      </c>
      <c r="B16" t="s">
        <v>332</v>
      </c>
    </row>
    <row r="17" spans="1:2" ht="12.75">
      <c r="A17" s="250" t="s">
        <v>194</v>
      </c>
      <c r="B17" t="s">
        <v>332</v>
      </c>
    </row>
    <row r="18" spans="1:2" ht="12.75">
      <c r="A18" s="250" t="s">
        <v>195</v>
      </c>
      <c r="B18" t="s">
        <v>329</v>
      </c>
    </row>
    <row r="19" spans="1:2" ht="25.5">
      <c r="A19" s="250" t="s">
        <v>196</v>
      </c>
      <c r="B19" t="s">
        <v>329</v>
      </c>
    </row>
    <row r="20" spans="1:2" ht="12.75">
      <c r="A20" s="169" t="s">
        <v>197</v>
      </c>
      <c r="B20" t="s">
        <v>329</v>
      </c>
    </row>
    <row r="21" spans="1:2" ht="26.25" customHeight="1">
      <c r="A21" s="250" t="s">
        <v>198</v>
      </c>
      <c r="B21" t="s">
        <v>329</v>
      </c>
    </row>
    <row r="22" spans="1:2" ht="12.75">
      <c r="A22" s="169" t="s">
        <v>199</v>
      </c>
      <c r="B22" t="s">
        <v>329</v>
      </c>
    </row>
    <row r="23" spans="1:2" ht="12.75">
      <c r="A23" s="250" t="s">
        <v>219</v>
      </c>
      <c r="B23" t="s">
        <v>333</v>
      </c>
    </row>
    <row r="24" spans="1:2" ht="12.75">
      <c r="A24" s="169" t="s">
        <v>218</v>
      </c>
      <c r="B24" t="s">
        <v>333</v>
      </c>
    </row>
    <row r="25" spans="1:2" ht="12.75">
      <c r="A25" s="250" t="s">
        <v>237</v>
      </c>
      <c r="B25" t="s">
        <v>334</v>
      </c>
    </row>
    <row r="26" spans="1:2" ht="12.75">
      <c r="A26" s="169" t="s">
        <v>200</v>
      </c>
      <c r="B26" t="s">
        <v>334</v>
      </c>
    </row>
    <row r="27" spans="1:2" ht="12.75">
      <c r="A27" s="169" t="s">
        <v>203</v>
      </c>
      <c r="B27" t="s">
        <v>331</v>
      </c>
    </row>
    <row r="28" spans="1:2" ht="12.75">
      <c r="A28" s="169" t="s">
        <v>201</v>
      </c>
      <c r="B28" t="s">
        <v>333</v>
      </c>
    </row>
    <row r="29" spans="1:2" ht="25.5">
      <c r="A29" s="169" t="s">
        <v>202</v>
      </c>
      <c r="B29" t="s">
        <v>333</v>
      </c>
    </row>
    <row r="30" spans="1:2" ht="12.75">
      <c r="A30" s="169" t="s">
        <v>204</v>
      </c>
      <c r="B30" t="s">
        <v>331</v>
      </c>
    </row>
    <row r="31" spans="1:2" ht="25.5">
      <c r="A31" s="250" t="s">
        <v>205</v>
      </c>
      <c r="B31" t="s">
        <v>328</v>
      </c>
    </row>
    <row r="32" spans="1:2" ht="26.25" customHeight="1">
      <c r="A32" s="46"/>
    </row>
    <row r="33" spans="1:2">
      <c r="A33" s="44" t="s">
        <v>206</v>
      </c>
    </row>
    <row r="34" spans="1:2" ht="25.5">
      <c r="A34" s="250" t="s">
        <v>207</v>
      </c>
      <c r="B34" t="s">
        <v>328</v>
      </c>
    </row>
    <row r="35" spans="1:2" ht="25.5">
      <c r="A35" s="250" t="s">
        <v>208</v>
      </c>
      <c r="B35" t="s">
        <v>328</v>
      </c>
    </row>
    <row r="36" spans="1:2" ht="12.75">
      <c r="A36" s="169" t="s">
        <v>209</v>
      </c>
      <c r="B36" t="s">
        <v>328</v>
      </c>
    </row>
    <row r="37" spans="1:2" ht="12.75">
      <c r="A37" s="169" t="s">
        <v>210</v>
      </c>
      <c r="B37" t="s">
        <v>334</v>
      </c>
    </row>
    <row r="38" spans="1:2" ht="25.5">
      <c r="A38" s="250" t="s">
        <v>211</v>
      </c>
      <c r="B38" t="s">
        <v>334</v>
      </c>
    </row>
    <row r="39" spans="1:2" ht="25.5">
      <c r="A39" s="250" t="s">
        <v>212</v>
      </c>
      <c r="B39" t="s">
        <v>334</v>
      </c>
    </row>
    <row r="40" spans="1:2" ht="12.75">
      <c r="A40" s="250" t="s">
        <v>213</v>
      </c>
      <c r="B40" t="s">
        <v>333</v>
      </c>
    </row>
    <row r="41" spans="1:2" ht="12.75">
      <c r="A41" s="250" t="s">
        <v>214</v>
      </c>
      <c r="B41" t="s">
        <v>332</v>
      </c>
    </row>
    <row r="42" spans="1:2" ht="12.75">
      <c r="A42" s="250" t="s">
        <v>220</v>
      </c>
      <c r="B42" t="s">
        <v>333</v>
      </c>
    </row>
    <row r="43" spans="1:2" ht="12.75">
      <c r="A43" s="169" t="s">
        <v>215</v>
      </c>
      <c r="B43" t="s">
        <v>331</v>
      </c>
    </row>
    <row r="44" spans="1:2" ht="25.5">
      <c r="A44" s="169" t="s">
        <v>216</v>
      </c>
      <c r="B44" t="s">
        <v>334</v>
      </c>
    </row>
    <row r="45" spans="1:2" ht="25.5">
      <c r="A45" s="169" t="s">
        <v>217</v>
      </c>
      <c r="B45" t="s">
        <v>334</v>
      </c>
    </row>
    <row r="46" spans="1:2" ht="12.75">
      <c r="A46" s="169" t="s">
        <v>221</v>
      </c>
      <c r="B46" t="s">
        <v>328</v>
      </c>
    </row>
    <row r="47" spans="1:2" ht="12.75">
      <c r="A47" s="250" t="s">
        <v>222</v>
      </c>
      <c r="B47" t="s">
        <v>328</v>
      </c>
    </row>
    <row r="48" spans="1:2" ht="12.75">
      <c r="A48" s="169" t="s">
        <v>223</v>
      </c>
      <c r="B48" t="s">
        <v>328</v>
      </c>
    </row>
    <row r="49" spans="1:2" ht="12.75">
      <c r="A49" s="169" t="s">
        <v>224</v>
      </c>
      <c r="B49" t="s">
        <v>328</v>
      </c>
    </row>
    <row r="50" spans="1:2" ht="12.75">
      <c r="A50" s="250" t="s">
        <v>225</v>
      </c>
      <c r="B50" t="s">
        <v>331</v>
      </c>
    </row>
    <row r="51" spans="1:2" ht="12.75">
      <c r="A51" s="169" t="s">
        <v>226</v>
      </c>
      <c r="B51" t="s">
        <v>334</v>
      </c>
    </row>
    <row r="52" spans="1:2" ht="12.75">
      <c r="A52" s="169" t="s">
        <v>227</v>
      </c>
      <c r="B52" t="s">
        <v>328</v>
      </c>
    </row>
    <row r="53" spans="1:2" ht="12.75">
      <c r="A53" s="169" t="s">
        <v>228</v>
      </c>
      <c r="B53" t="s">
        <v>330</v>
      </c>
    </row>
    <row r="54" spans="1:2" ht="12.75">
      <c r="A54" s="250" t="s">
        <v>229</v>
      </c>
      <c r="B54" t="s">
        <v>332</v>
      </c>
    </row>
    <row r="55" spans="1:2" ht="12.75">
      <c r="A55" s="169" t="s">
        <v>230</v>
      </c>
      <c r="B55" t="s">
        <v>332</v>
      </c>
    </row>
    <row r="56" spans="1:2" ht="12.75">
      <c r="A56" s="169" t="s">
        <v>231</v>
      </c>
      <c r="B56" t="s">
        <v>332</v>
      </c>
    </row>
    <row r="57" spans="1:2" ht="25.5">
      <c r="A57" s="169" t="s">
        <v>232</v>
      </c>
      <c r="B57" t="s">
        <v>332</v>
      </c>
    </row>
    <row r="58" spans="1:2" ht="12.75">
      <c r="A58" s="250" t="s">
        <v>233</v>
      </c>
      <c r="B58" t="s">
        <v>329</v>
      </c>
    </row>
    <row r="59" spans="1:2" ht="12.75" customHeight="1">
      <c r="A59" s="169" t="s">
        <v>234</v>
      </c>
      <c r="B59" t="s">
        <v>329</v>
      </c>
    </row>
    <row r="60" spans="1:2" ht="12.75">
      <c r="A60" s="169" t="s">
        <v>235</v>
      </c>
      <c r="B60" t="s">
        <v>332</v>
      </c>
    </row>
    <row r="61" spans="1:2" ht="12.75">
      <c r="A61" s="169" t="s">
        <v>238</v>
      </c>
      <c r="B61" t="s">
        <v>334</v>
      </c>
    </row>
    <row r="62" spans="1:2" ht="12.75">
      <c r="A62" s="169" t="s">
        <v>236</v>
      </c>
      <c r="B62" t="s">
        <v>333</v>
      </c>
    </row>
    <row r="63" spans="1:2" ht="12.75">
      <c r="A63" s="169" t="s">
        <v>239</v>
      </c>
      <c r="B63" t="s">
        <v>333</v>
      </c>
    </row>
    <row r="64" spans="1:2" ht="12.75">
      <c r="A64" s="169" t="s">
        <v>240</v>
      </c>
      <c r="B64" t="s">
        <v>333</v>
      </c>
    </row>
    <row r="65" spans="1:2" ht="12.75">
      <c r="A65" s="169" t="s">
        <v>241</v>
      </c>
      <c r="B65" t="s">
        <v>331</v>
      </c>
    </row>
    <row r="66" spans="1:2" ht="12.75">
      <c r="A66" s="169" t="s">
        <v>242</v>
      </c>
      <c r="B66" t="s">
        <v>333</v>
      </c>
    </row>
    <row r="67" spans="1:2" ht="12.75">
      <c r="A67" s="250" t="s">
        <v>243</v>
      </c>
      <c r="B67" t="s">
        <v>333</v>
      </c>
    </row>
    <row r="68" spans="1:2" ht="12.75">
      <c r="A68" s="250" t="s">
        <v>808</v>
      </c>
    </row>
    <row r="69" spans="1:2" ht="12.75">
      <c r="A69" s="250" t="s">
        <v>809</v>
      </c>
    </row>
    <row r="70" spans="1:2" ht="12.75">
      <c r="A70" s="250" t="s">
        <v>810</v>
      </c>
    </row>
    <row r="71" spans="1:2" ht="12.75">
      <c r="A71" s="250" t="s">
        <v>811</v>
      </c>
    </row>
    <row r="72" spans="1:2" ht="12.75">
      <c r="A72" s="250" t="s">
        <v>812</v>
      </c>
    </row>
    <row r="73" spans="1:2" ht="12.75">
      <c r="A73" s="250" t="s">
        <v>813</v>
      </c>
    </row>
    <row r="74" spans="1:2" ht="25.5">
      <c r="A74" s="250" t="s">
        <v>814</v>
      </c>
    </row>
    <row r="75" spans="1:2" ht="25.5">
      <c r="A75" s="250" t="s">
        <v>815</v>
      </c>
    </row>
    <row r="76" spans="1:2" ht="12.75">
      <c r="A76" s="250" t="s">
        <v>816</v>
      </c>
    </row>
    <row r="77" spans="1:2" ht="12.75">
      <c r="A77" s="250" t="s">
        <v>817</v>
      </c>
    </row>
    <row r="78" spans="1:2" ht="12.75">
      <c r="A78" s="250"/>
    </row>
    <row r="79" spans="1:2" ht="14.25">
      <c r="A79" s="45" t="s">
        <v>75</v>
      </c>
    </row>
    <row r="81" spans="1:2" ht="30">
      <c r="A81" s="44" t="s">
        <v>250</v>
      </c>
    </row>
    <row r="82" spans="1:2" ht="12.75">
      <c r="A82" s="250" t="s">
        <v>373</v>
      </c>
      <c r="B82" t="s">
        <v>334</v>
      </c>
    </row>
    <row r="83" spans="1:2" ht="12.75">
      <c r="A83" s="250" t="s">
        <v>374</v>
      </c>
      <c r="B83" t="s">
        <v>334</v>
      </c>
    </row>
    <row r="84" spans="1:2" ht="12.75">
      <c r="A84" s="250" t="s">
        <v>377</v>
      </c>
      <c r="B84" t="s">
        <v>160</v>
      </c>
    </row>
    <row r="85" spans="1:2" ht="12.75">
      <c r="A85" s="250" t="s">
        <v>380</v>
      </c>
      <c r="B85" t="s">
        <v>328</v>
      </c>
    </row>
    <row r="86" spans="1:2" ht="12.75">
      <c r="A86" s="250" t="s">
        <v>384</v>
      </c>
      <c r="B86" t="s">
        <v>334</v>
      </c>
    </row>
    <row r="87" spans="1:2" ht="12.75">
      <c r="A87" s="250" t="s">
        <v>386</v>
      </c>
      <c r="B87" t="s">
        <v>331</v>
      </c>
    </row>
    <row r="88" spans="1:2" ht="12.75">
      <c r="A88" s="250" t="s">
        <v>389</v>
      </c>
      <c r="B88" t="s">
        <v>333</v>
      </c>
    </row>
    <row r="89" spans="1:2" ht="12.75">
      <c r="A89" s="250" t="s">
        <v>392</v>
      </c>
      <c r="B89" t="s">
        <v>333</v>
      </c>
    </row>
    <row r="90" spans="1:2" ht="12.75">
      <c r="A90" s="250" t="s">
        <v>394</v>
      </c>
      <c r="B90" t="s">
        <v>329</v>
      </c>
    </row>
    <row r="91" spans="1:2" ht="12.75">
      <c r="A91" s="250" t="s">
        <v>398</v>
      </c>
      <c r="B91" t="s">
        <v>331</v>
      </c>
    </row>
    <row r="92" spans="1:2" ht="12.75">
      <c r="A92" s="250" t="s">
        <v>401</v>
      </c>
      <c r="B92" t="s">
        <v>328</v>
      </c>
    </row>
    <row r="93" spans="1:2" ht="12.75">
      <c r="A93" s="180"/>
    </row>
    <row r="94" spans="1:2" ht="12.75">
      <c r="A94" s="181" t="s">
        <v>427</v>
      </c>
    </row>
    <row r="95" spans="1:2" ht="12.75">
      <c r="A95" s="169" t="s">
        <v>370</v>
      </c>
      <c r="B95" t="s">
        <v>334</v>
      </c>
    </row>
    <row r="96" spans="1:2" ht="12.75">
      <c r="A96" s="169" t="s">
        <v>375</v>
      </c>
      <c r="B96" t="s">
        <v>334</v>
      </c>
    </row>
    <row r="97" spans="1:2" ht="12.75">
      <c r="A97" s="169" t="s">
        <v>378</v>
      </c>
      <c r="B97" t="s">
        <v>333</v>
      </c>
    </row>
    <row r="98" spans="1:2" ht="12.75">
      <c r="A98" s="169" t="s">
        <v>381</v>
      </c>
      <c r="B98" t="s">
        <v>328</v>
      </c>
    </row>
    <row r="99" spans="1:2" ht="12.75">
      <c r="A99" s="169" t="s">
        <v>385</v>
      </c>
      <c r="B99" t="s">
        <v>334</v>
      </c>
    </row>
    <row r="100" spans="1:2" ht="12.75">
      <c r="A100" s="169" t="s">
        <v>387</v>
      </c>
      <c r="B100" t="s">
        <v>331</v>
      </c>
    </row>
    <row r="101" spans="1:2" ht="12.75">
      <c r="A101" s="250" t="s">
        <v>393</v>
      </c>
      <c r="B101" t="s">
        <v>333</v>
      </c>
    </row>
    <row r="102" spans="1:2" ht="12.75">
      <c r="A102" s="250" t="s">
        <v>403</v>
      </c>
      <c r="B102" t="s">
        <v>334</v>
      </c>
    </row>
    <row r="103" spans="1:2" ht="12.75">
      <c r="A103" s="169" t="s">
        <v>395</v>
      </c>
      <c r="B103" t="s">
        <v>329</v>
      </c>
    </row>
    <row r="104" spans="1:2" ht="12.75">
      <c r="A104" s="169" t="s">
        <v>399</v>
      </c>
      <c r="B104" t="s">
        <v>331</v>
      </c>
    </row>
    <row r="105" spans="1:2" ht="12.75">
      <c r="A105" s="169" t="s">
        <v>402</v>
      </c>
      <c r="B105" t="s">
        <v>328</v>
      </c>
    </row>
    <row r="106" spans="1:2" ht="12.75">
      <c r="A106" s="250" t="s">
        <v>404</v>
      </c>
      <c r="B106" t="s">
        <v>328</v>
      </c>
    </row>
    <row r="107" spans="1:2" ht="12.75">
      <c r="A107" s="250" t="s">
        <v>405</v>
      </c>
      <c r="B107" t="s">
        <v>328</v>
      </c>
    </row>
    <row r="108" spans="1:2" ht="12.75">
      <c r="A108" s="250" t="s">
        <v>406</v>
      </c>
      <c r="B108" t="s">
        <v>328</v>
      </c>
    </row>
    <row r="109" spans="1:2" ht="12.75">
      <c r="A109" s="250" t="s">
        <v>407</v>
      </c>
      <c r="B109" t="s">
        <v>330</v>
      </c>
    </row>
    <row r="110" spans="1:2" ht="12.75">
      <c r="A110" s="250" t="s">
        <v>408</v>
      </c>
      <c r="B110" t="s">
        <v>332</v>
      </c>
    </row>
    <row r="111" spans="1:2" ht="12.75">
      <c r="A111" s="250" t="s">
        <v>409</v>
      </c>
      <c r="B111" t="s">
        <v>332</v>
      </c>
    </row>
    <row r="112" spans="1:2" ht="12.75">
      <c r="A112" s="250" t="s">
        <v>410</v>
      </c>
      <c r="B112" t="s">
        <v>329</v>
      </c>
    </row>
    <row r="113" spans="1:2" ht="25.5">
      <c r="A113" s="250" t="s">
        <v>411</v>
      </c>
      <c r="B113" t="s">
        <v>329</v>
      </c>
    </row>
    <row r="114" spans="1:2" ht="12.75">
      <c r="A114" s="250" t="s">
        <v>412</v>
      </c>
      <c r="B114" t="s">
        <v>329</v>
      </c>
    </row>
    <row r="115" spans="1:2" ht="25.5">
      <c r="A115" s="250" t="s">
        <v>413</v>
      </c>
      <c r="B115" t="s">
        <v>329</v>
      </c>
    </row>
    <row r="116" spans="1:2" ht="12.75">
      <c r="A116" s="250" t="s">
        <v>414</v>
      </c>
      <c r="B116" t="s">
        <v>329</v>
      </c>
    </row>
    <row r="117" spans="1:2" ht="12.75">
      <c r="A117" s="169" t="s">
        <v>371</v>
      </c>
      <c r="B117" t="s">
        <v>334</v>
      </c>
    </row>
    <row r="118" spans="1:2" ht="13.5" customHeight="1">
      <c r="A118" s="250" t="s">
        <v>415</v>
      </c>
      <c r="B118" t="s">
        <v>331</v>
      </c>
    </row>
    <row r="119" spans="1:2" ht="12.75">
      <c r="A119" s="169"/>
    </row>
    <row r="120" spans="1:2" ht="12.75">
      <c r="A120" s="180"/>
    </row>
    <row r="121" spans="1:2" ht="12.75">
      <c r="A121" s="181" t="s">
        <v>273</v>
      </c>
    </row>
    <row r="122" spans="1:2" ht="12.75">
      <c r="A122" s="250" t="s">
        <v>372</v>
      </c>
      <c r="B122" t="s">
        <v>334</v>
      </c>
    </row>
    <row r="123" spans="1:2" ht="12.75">
      <c r="A123" s="250" t="s">
        <v>376</v>
      </c>
      <c r="B123" t="s">
        <v>334</v>
      </c>
    </row>
    <row r="124" spans="1:2" ht="12.75">
      <c r="A124" s="169" t="s">
        <v>379</v>
      </c>
      <c r="B124" t="s">
        <v>333</v>
      </c>
    </row>
    <row r="125" spans="1:2" ht="12.75">
      <c r="A125" s="250" t="s">
        <v>382</v>
      </c>
      <c r="B125" t="s">
        <v>328</v>
      </c>
    </row>
    <row r="126" spans="1:2" ht="25.5">
      <c r="A126" s="250" t="s">
        <v>416</v>
      </c>
      <c r="B126" t="s">
        <v>329</v>
      </c>
    </row>
    <row r="127" spans="1:2" ht="12.75">
      <c r="A127" s="169" t="s">
        <v>388</v>
      </c>
      <c r="B127" t="s">
        <v>331</v>
      </c>
    </row>
    <row r="128" spans="1:2" ht="12.75">
      <c r="A128" s="169" t="s">
        <v>390</v>
      </c>
      <c r="B128" t="s">
        <v>333</v>
      </c>
    </row>
    <row r="129" spans="1:2" ht="12.75">
      <c r="A129" s="250" t="s">
        <v>417</v>
      </c>
      <c r="B129" t="s">
        <v>333</v>
      </c>
    </row>
    <row r="130" spans="1:2" ht="12.75">
      <c r="A130" s="250" t="s">
        <v>396</v>
      </c>
      <c r="B130" t="s">
        <v>329</v>
      </c>
    </row>
    <row r="131" spans="1:2" ht="12.75">
      <c r="A131" s="250" t="s">
        <v>400</v>
      </c>
      <c r="B131" t="s">
        <v>331</v>
      </c>
    </row>
    <row r="133" spans="1:2" ht="12.75">
      <c r="A133" s="181" t="s">
        <v>284</v>
      </c>
    </row>
    <row r="134" spans="1:2" ht="12.75">
      <c r="A134" s="250" t="s">
        <v>423</v>
      </c>
      <c r="B134" t="s">
        <v>334</v>
      </c>
    </row>
    <row r="135" spans="1:2" ht="12.75">
      <c r="A135" s="250" t="s">
        <v>424</v>
      </c>
      <c r="B135" t="s">
        <v>330</v>
      </c>
    </row>
    <row r="136" spans="1:2" ht="12.75">
      <c r="A136" s="250" t="s">
        <v>425</v>
      </c>
      <c r="B136" t="s">
        <v>334</v>
      </c>
    </row>
    <row r="137" spans="1:2" ht="12.75">
      <c r="A137" s="250" t="s">
        <v>426</v>
      </c>
      <c r="B137" t="s">
        <v>334</v>
      </c>
    </row>
    <row r="138" spans="1:2" ht="12.75">
      <c r="A138" s="169" t="s">
        <v>383</v>
      </c>
      <c r="B138" t="s">
        <v>330</v>
      </c>
    </row>
    <row r="139" spans="1:2" ht="25.5">
      <c r="A139" s="250" t="s">
        <v>418</v>
      </c>
      <c r="B139" t="s">
        <v>329</v>
      </c>
    </row>
    <row r="140" spans="1:2" ht="12.75">
      <c r="A140" s="250" t="s">
        <v>419</v>
      </c>
      <c r="B140" t="s">
        <v>333</v>
      </c>
    </row>
    <row r="141" spans="1:2" ht="12.75">
      <c r="A141" s="250" t="s">
        <v>391</v>
      </c>
      <c r="B141" t="s">
        <v>333</v>
      </c>
    </row>
    <row r="142" spans="1:2" ht="12.75">
      <c r="A142" s="250" t="s">
        <v>420</v>
      </c>
      <c r="B142" t="s">
        <v>333</v>
      </c>
    </row>
    <row r="143" spans="1:2" ht="12.75">
      <c r="A143" s="250" t="s">
        <v>397</v>
      </c>
      <c r="B143" t="s">
        <v>329</v>
      </c>
    </row>
    <row r="144" spans="1:2" ht="12.75">
      <c r="A144" s="250" t="s">
        <v>421</v>
      </c>
      <c r="B144" t="s">
        <v>331</v>
      </c>
    </row>
    <row r="145" spans="1:2" ht="12.75">
      <c r="A145" s="250" t="s">
        <v>422</v>
      </c>
      <c r="B145" t="s">
        <v>333</v>
      </c>
    </row>
  </sheetData>
  <mergeCells count="1">
    <mergeCell ref="A2:A7"/>
  </mergeCells>
  <dataValidations count="1">
    <dataValidation type="list" allowBlank="1" showInputMessage="1" showErrorMessage="1" sqref="B134:B145 B95:B118 B34:B69 B82:B92 B10:B31 B122:B131">
      <formula1>$D$2:$D$8</formula1>
    </dataValidation>
  </dataValidations>
  <pageMargins left="0.25" right="0.25" top="0.75" bottom="0.75" header="0.3" footer="0.3"/>
  <pageSetup paperSize="9" scale="55" fitToHeight="0" orientation="portrait" verticalDpi="4294967292" r:id="rId1"/>
</worksheet>
</file>

<file path=xl/worksheets/sheet4.xml><?xml version="1.0" encoding="utf-8"?>
<worksheet xmlns="http://schemas.openxmlformats.org/spreadsheetml/2006/main" xmlns:r="http://schemas.openxmlformats.org/officeDocument/2006/relationships">
  <sheetPr enableFormatConditionsCalculation="0">
    <tabColor rgb="FF008000"/>
    <pageSetUpPr fitToPage="1"/>
  </sheetPr>
  <dimension ref="A1:G52"/>
  <sheetViews>
    <sheetView zoomScale="80" zoomScaleNormal="80" workbookViewId="0">
      <pane ySplit="6" topLeftCell="A7" activePane="bottomLeft" state="frozen"/>
      <selection pane="bottomLeft" activeCell="G18" sqref="G18"/>
    </sheetView>
  </sheetViews>
  <sheetFormatPr defaultColWidth="11.42578125" defaultRowHeight="12.75"/>
  <cols>
    <col min="1" max="1" width="52.7109375" customWidth="1"/>
    <col min="2" max="2" width="3" style="7" customWidth="1"/>
    <col min="3" max="3" width="56.85546875" customWidth="1"/>
    <col min="4" max="4" width="3" style="7" customWidth="1"/>
    <col min="5" max="5" width="52.7109375" customWidth="1"/>
    <col min="6" max="6" width="3" style="7" customWidth="1"/>
    <col min="7" max="7" width="63.140625" customWidth="1"/>
  </cols>
  <sheetData>
    <row r="1" spans="1:7" ht="39.950000000000003" customHeight="1">
      <c r="A1" s="318" t="s">
        <v>341</v>
      </c>
      <c r="B1" s="319"/>
      <c r="C1" s="319"/>
      <c r="D1" s="39"/>
      <c r="E1" s="318" t="s">
        <v>354</v>
      </c>
      <c r="F1" s="319"/>
      <c r="G1" s="319"/>
    </row>
    <row r="2" spans="1:7" ht="31.5">
      <c r="A2" s="36" t="s">
        <v>431</v>
      </c>
      <c r="B2" s="38"/>
      <c r="C2" s="259" t="s">
        <v>432</v>
      </c>
      <c r="D2" s="12"/>
      <c r="E2" s="36" t="s">
        <v>433</v>
      </c>
      <c r="F2" s="38"/>
      <c r="G2" s="37" t="s">
        <v>434</v>
      </c>
    </row>
    <row r="3" spans="1:7" s="63" customFormat="1" ht="15" customHeight="1">
      <c r="A3" s="320" t="s">
        <v>428</v>
      </c>
      <c r="B3" s="62"/>
      <c r="C3" s="320" t="s">
        <v>430</v>
      </c>
      <c r="D3" s="62"/>
      <c r="E3" s="320" t="s">
        <v>435</v>
      </c>
      <c r="F3" s="62"/>
      <c r="G3" s="320" t="s">
        <v>436</v>
      </c>
    </row>
    <row r="4" spans="1:7" s="63" customFormat="1" ht="15" customHeight="1">
      <c r="A4" s="321"/>
      <c r="B4" s="62"/>
      <c r="C4" s="321"/>
      <c r="D4" s="62"/>
      <c r="E4" s="321"/>
      <c r="F4" s="62"/>
      <c r="G4" s="321"/>
    </row>
    <row r="5" spans="1:7" s="63" customFormat="1" ht="15" customHeight="1">
      <c r="A5" s="321"/>
      <c r="B5" s="62"/>
      <c r="C5" s="321"/>
      <c r="D5" s="62"/>
      <c r="E5" s="321"/>
      <c r="F5" s="62"/>
      <c r="G5" s="321"/>
    </row>
    <row r="6" spans="1:7" s="63" customFormat="1" ht="15" customHeight="1">
      <c r="A6" s="321"/>
      <c r="B6" s="62"/>
      <c r="C6" s="321"/>
      <c r="D6" s="62"/>
      <c r="E6" s="321"/>
      <c r="F6" s="62"/>
      <c r="G6" s="321"/>
    </row>
    <row r="7" spans="1:7" s="67" customFormat="1" ht="225" customHeight="1">
      <c r="A7" s="64"/>
      <c r="B7" s="65"/>
      <c r="C7" s="66" t="s">
        <v>437</v>
      </c>
      <c r="D7" s="65"/>
      <c r="E7" s="64" t="s">
        <v>441</v>
      </c>
      <c r="F7" s="65"/>
      <c r="G7" s="66"/>
    </row>
    <row r="8" spans="1:7" s="67" customFormat="1" ht="26.25" customHeight="1">
      <c r="A8" s="197"/>
      <c r="B8" s="65"/>
      <c r="C8" s="66"/>
      <c r="D8" s="65"/>
      <c r="E8" s="64"/>
      <c r="F8" s="65"/>
      <c r="G8" s="66"/>
    </row>
    <row r="9" spans="1:7" s="10" customFormat="1" ht="25.5">
      <c r="A9" s="58" t="s">
        <v>288</v>
      </c>
      <c r="B9" s="13"/>
      <c r="C9" s="58" t="s">
        <v>302</v>
      </c>
      <c r="D9" s="13"/>
      <c r="E9" s="261" t="s">
        <v>442</v>
      </c>
      <c r="F9" s="13"/>
      <c r="G9" s="257" t="s">
        <v>319</v>
      </c>
    </row>
    <row r="10" spans="1:7" s="10" customFormat="1" ht="25.5">
      <c r="A10" s="260" t="s">
        <v>289</v>
      </c>
      <c r="B10" s="55"/>
      <c r="C10" s="260" t="s">
        <v>303</v>
      </c>
      <c r="D10" s="13"/>
      <c r="E10" s="257" t="s">
        <v>440</v>
      </c>
      <c r="F10" s="55"/>
      <c r="G10" s="159" t="s">
        <v>320</v>
      </c>
    </row>
    <row r="11" spans="1:7" s="10" customFormat="1" ht="86.25" customHeight="1">
      <c r="A11" s="257" t="s">
        <v>290</v>
      </c>
      <c r="B11" s="55"/>
      <c r="C11" s="257" t="s">
        <v>429</v>
      </c>
      <c r="D11" s="13"/>
      <c r="E11" s="260" t="s">
        <v>438</v>
      </c>
      <c r="F11" s="55"/>
      <c r="G11" s="159" t="s">
        <v>321</v>
      </c>
    </row>
    <row r="12" spans="1:7" s="10" customFormat="1" ht="51">
      <c r="A12" s="57" t="s">
        <v>291</v>
      </c>
      <c r="B12" s="55"/>
      <c r="C12" s="57" t="s">
        <v>304</v>
      </c>
      <c r="D12" s="13"/>
      <c r="E12" s="257" t="s">
        <v>439</v>
      </c>
      <c r="F12" s="55"/>
      <c r="G12" s="257" t="s">
        <v>322</v>
      </c>
    </row>
    <row r="13" spans="1:7" s="10" customFormat="1" ht="60.75" customHeight="1">
      <c r="A13" s="58" t="s">
        <v>292</v>
      </c>
      <c r="B13" s="55"/>
      <c r="C13" s="58" t="s">
        <v>305</v>
      </c>
      <c r="D13" s="13"/>
      <c r="E13" s="56" t="s">
        <v>164</v>
      </c>
      <c r="F13" s="55"/>
      <c r="G13" s="257" t="s">
        <v>323</v>
      </c>
    </row>
    <row r="14" spans="1:7" s="10" customFormat="1" ht="74.25" customHeight="1">
      <c r="A14" s="159" t="s">
        <v>293</v>
      </c>
      <c r="B14" s="55"/>
      <c r="C14" s="159" t="s">
        <v>306</v>
      </c>
      <c r="D14" s="13"/>
      <c r="E14" s="54" t="s">
        <v>75</v>
      </c>
      <c r="F14" s="55"/>
      <c r="G14" s="257" t="s">
        <v>324</v>
      </c>
    </row>
    <row r="15" spans="1:7" s="10" customFormat="1" ht="63.75">
      <c r="A15" s="161" t="s">
        <v>294</v>
      </c>
      <c r="B15" s="55"/>
      <c r="C15" s="161" t="s">
        <v>307</v>
      </c>
      <c r="D15" s="13"/>
      <c r="E15" s="56" t="s">
        <v>75</v>
      </c>
      <c r="F15" s="55"/>
      <c r="G15" s="11" t="s">
        <v>833</v>
      </c>
    </row>
    <row r="16" spans="1:7" s="10" customFormat="1" ht="51">
      <c r="A16" s="58" t="s">
        <v>295</v>
      </c>
      <c r="B16" s="55"/>
      <c r="C16" s="58" t="s">
        <v>308</v>
      </c>
      <c r="D16" s="13"/>
      <c r="E16" s="54" t="s">
        <v>75</v>
      </c>
      <c r="F16" s="55"/>
      <c r="G16" s="11" t="s">
        <v>834</v>
      </c>
    </row>
    <row r="17" spans="1:7" ht="99.75" customHeight="1">
      <c r="A17" s="182" t="s">
        <v>296</v>
      </c>
      <c r="B17" s="55"/>
      <c r="C17" s="182" t="s">
        <v>309</v>
      </c>
      <c r="D17" s="13"/>
      <c r="E17" s="56" t="s">
        <v>75</v>
      </c>
      <c r="F17" s="55"/>
      <c r="G17" s="11" t="s">
        <v>853</v>
      </c>
    </row>
    <row r="18" spans="1:7" ht="299.25" customHeight="1">
      <c r="A18" s="58" t="s">
        <v>297</v>
      </c>
      <c r="B18" s="55"/>
      <c r="C18" s="58" t="s">
        <v>310</v>
      </c>
      <c r="D18" s="13"/>
      <c r="E18" s="54" t="s">
        <v>75</v>
      </c>
      <c r="F18" s="55"/>
      <c r="G18" s="53" t="s">
        <v>865</v>
      </c>
    </row>
    <row r="19" spans="1:7" ht="25.5">
      <c r="A19" s="60" t="s">
        <v>298</v>
      </c>
      <c r="B19" s="55"/>
      <c r="C19" s="60" t="s">
        <v>311</v>
      </c>
      <c r="D19" s="13"/>
      <c r="E19" s="56" t="s">
        <v>75</v>
      </c>
      <c r="F19" s="55"/>
      <c r="G19" s="57" t="s">
        <v>75</v>
      </c>
    </row>
    <row r="20" spans="1:7" ht="114" customHeight="1">
      <c r="A20" s="58" t="s">
        <v>299</v>
      </c>
      <c r="B20" s="55"/>
      <c r="C20" s="58" t="s">
        <v>312</v>
      </c>
      <c r="D20" s="13"/>
      <c r="E20" s="54" t="s">
        <v>75</v>
      </c>
      <c r="F20" s="55"/>
      <c r="G20" s="58" t="s">
        <v>75</v>
      </c>
    </row>
    <row r="21" spans="1:7" ht="45" customHeight="1">
      <c r="A21" s="162" t="s">
        <v>300</v>
      </c>
      <c r="B21" s="59"/>
      <c r="C21" s="262" t="s">
        <v>313</v>
      </c>
      <c r="D21" s="14"/>
      <c r="E21" s="56" t="s">
        <v>75</v>
      </c>
      <c r="F21" s="59"/>
      <c r="G21" s="60" t="s">
        <v>75</v>
      </c>
    </row>
    <row r="22" spans="1:7" ht="51">
      <c r="A22" s="251" t="s">
        <v>301</v>
      </c>
      <c r="B22" s="55"/>
      <c r="C22" s="160" t="s">
        <v>314</v>
      </c>
      <c r="D22" s="13"/>
      <c r="E22" s="54" t="s">
        <v>75</v>
      </c>
      <c r="F22" s="55"/>
      <c r="G22" s="58" t="s">
        <v>75</v>
      </c>
    </row>
    <row r="23" spans="1:7" ht="57" customHeight="1">
      <c r="A23" s="179"/>
      <c r="B23" s="59"/>
      <c r="C23" s="58" t="s">
        <v>454</v>
      </c>
      <c r="D23" s="14"/>
      <c r="E23" s="56" t="s">
        <v>75</v>
      </c>
      <c r="F23" s="59"/>
      <c r="G23" s="60" t="s">
        <v>75</v>
      </c>
    </row>
    <row r="24" spans="1:7" ht="31.5" customHeight="1">
      <c r="A24" s="54"/>
      <c r="B24" s="55"/>
      <c r="C24" s="161" t="s">
        <v>315</v>
      </c>
      <c r="D24" s="13"/>
      <c r="E24" s="54" t="s">
        <v>75</v>
      </c>
      <c r="F24" s="55"/>
      <c r="G24" s="58" t="s">
        <v>75</v>
      </c>
    </row>
    <row r="25" spans="1:7" ht="59.25" customHeight="1">
      <c r="A25" s="56"/>
      <c r="B25" s="55"/>
      <c r="C25" s="159" t="s">
        <v>316</v>
      </c>
      <c r="D25" s="13"/>
      <c r="E25" s="56" t="s">
        <v>75</v>
      </c>
      <c r="F25" s="55"/>
      <c r="G25" s="57" t="s">
        <v>75</v>
      </c>
    </row>
    <row r="26" spans="1:7" ht="25.5">
      <c r="A26" s="54"/>
      <c r="B26" s="55"/>
      <c r="C26" s="57" t="s">
        <v>317</v>
      </c>
      <c r="D26" s="13"/>
      <c r="E26" s="54" t="s">
        <v>75</v>
      </c>
      <c r="F26" s="55"/>
      <c r="G26" s="58" t="s">
        <v>75</v>
      </c>
    </row>
    <row r="27" spans="1:7" ht="31.5" customHeight="1">
      <c r="A27" s="56"/>
      <c r="B27" s="55"/>
      <c r="C27" s="58" t="s">
        <v>318</v>
      </c>
      <c r="D27" s="13"/>
      <c r="E27" s="56" t="s">
        <v>75</v>
      </c>
      <c r="F27" s="55"/>
      <c r="G27" s="57" t="s">
        <v>75</v>
      </c>
    </row>
    <row r="28" spans="1:7">
      <c r="A28" s="54"/>
      <c r="B28" s="55"/>
      <c r="D28" s="13"/>
      <c r="E28" s="54" t="s">
        <v>75</v>
      </c>
      <c r="F28" s="55"/>
      <c r="G28" s="58" t="s">
        <v>75</v>
      </c>
    </row>
    <row r="29" spans="1:7" ht="37.5" customHeight="1">
      <c r="A29" s="179"/>
      <c r="B29" s="55"/>
      <c r="D29" s="13"/>
      <c r="E29" s="56" t="s">
        <v>75</v>
      </c>
      <c r="F29" s="55"/>
      <c r="G29" s="57" t="s">
        <v>75</v>
      </c>
    </row>
    <row r="30" spans="1:7">
      <c r="A30" s="178"/>
      <c r="B30" s="55"/>
      <c r="C30" s="58" t="s">
        <v>75</v>
      </c>
      <c r="D30" s="13"/>
      <c r="E30" s="54" t="s">
        <v>75</v>
      </c>
      <c r="F30" s="55"/>
      <c r="G30" s="58" t="s">
        <v>75</v>
      </c>
    </row>
    <row r="31" spans="1:7">
      <c r="A31" s="56"/>
      <c r="B31" s="55"/>
      <c r="C31" s="60" t="s">
        <v>75</v>
      </c>
      <c r="D31" s="13"/>
      <c r="E31" s="56" t="s">
        <v>75</v>
      </c>
      <c r="F31" s="55"/>
      <c r="G31" s="60" t="s">
        <v>75</v>
      </c>
    </row>
    <row r="32" spans="1:7">
      <c r="A32" s="54"/>
      <c r="B32" s="55"/>
      <c r="C32" s="58" t="s">
        <v>75</v>
      </c>
      <c r="D32" s="13"/>
      <c r="E32" s="54" t="s">
        <v>75</v>
      </c>
      <c r="F32" s="55"/>
      <c r="G32" s="58" t="s">
        <v>75</v>
      </c>
    </row>
    <row r="33" spans="1:7">
      <c r="A33" s="56"/>
      <c r="B33" s="55"/>
      <c r="C33" s="58" t="s">
        <v>75</v>
      </c>
      <c r="D33" s="13"/>
      <c r="E33" s="56" t="s">
        <v>75</v>
      </c>
      <c r="F33" s="55"/>
      <c r="G33" s="60" t="s">
        <v>75</v>
      </c>
    </row>
    <row r="34" spans="1:7">
      <c r="A34" s="168"/>
      <c r="B34" s="55"/>
      <c r="C34" s="60" t="s">
        <v>75</v>
      </c>
      <c r="D34" s="13"/>
      <c r="E34" s="168" t="s">
        <v>75</v>
      </c>
      <c r="F34" s="55"/>
      <c r="G34" s="58" t="s">
        <v>75</v>
      </c>
    </row>
    <row r="35" spans="1:7">
      <c r="A35" s="168"/>
      <c r="B35" s="55"/>
      <c r="C35" s="58" t="s">
        <v>75</v>
      </c>
      <c r="D35" s="13"/>
      <c r="E35" s="168" t="s">
        <v>75</v>
      </c>
      <c r="F35" s="55"/>
      <c r="G35" s="58" t="s">
        <v>75</v>
      </c>
    </row>
    <row r="36" spans="1:7">
      <c r="A36" s="56"/>
      <c r="B36" s="59"/>
      <c r="C36" s="57" t="s">
        <v>75</v>
      </c>
      <c r="D36" s="14"/>
      <c r="E36" s="56" t="s">
        <v>75</v>
      </c>
      <c r="F36" s="59"/>
      <c r="G36" s="60" t="s">
        <v>75</v>
      </c>
    </row>
    <row r="37" spans="1:7">
      <c r="A37" s="54"/>
      <c r="B37" s="55"/>
      <c r="C37" s="58" t="s">
        <v>75</v>
      </c>
      <c r="D37" s="13"/>
      <c r="E37" s="54" t="s">
        <v>75</v>
      </c>
      <c r="F37" s="55"/>
      <c r="G37" s="58" t="s">
        <v>75</v>
      </c>
    </row>
    <row r="38" spans="1:7">
      <c r="A38" s="56"/>
      <c r="B38" s="61"/>
      <c r="C38" s="57" t="s">
        <v>75</v>
      </c>
      <c r="D38" s="15"/>
      <c r="E38" s="57" t="s">
        <v>75</v>
      </c>
      <c r="F38" s="61"/>
      <c r="G38" s="57" t="s">
        <v>75</v>
      </c>
    </row>
    <row r="39" spans="1:7">
      <c r="A39" s="54"/>
      <c r="B39" s="61"/>
      <c r="C39" s="58" t="s">
        <v>75</v>
      </c>
      <c r="D39" s="15"/>
      <c r="E39" s="58" t="s">
        <v>75</v>
      </c>
      <c r="F39" s="61"/>
      <c r="G39" s="58" t="s">
        <v>75</v>
      </c>
    </row>
    <row r="40" spans="1:7">
      <c r="A40" s="56"/>
      <c r="B40" s="61"/>
      <c r="C40" s="57" t="s">
        <v>75</v>
      </c>
      <c r="D40" s="15"/>
      <c r="E40" s="57" t="s">
        <v>75</v>
      </c>
      <c r="F40" s="61"/>
      <c r="G40" s="57" t="s">
        <v>75</v>
      </c>
    </row>
    <row r="41" spans="1:7">
      <c r="A41" s="54"/>
      <c r="B41" s="61"/>
      <c r="C41" s="58" t="s">
        <v>75</v>
      </c>
      <c r="D41" s="15"/>
      <c r="E41" s="58" t="s">
        <v>75</v>
      </c>
      <c r="F41" s="61"/>
      <c r="G41" s="58" t="s">
        <v>75</v>
      </c>
    </row>
    <row r="42" spans="1:7" ht="21.95" customHeight="1">
      <c r="A42" s="158"/>
      <c r="B42" s="61"/>
      <c r="D42" s="15"/>
      <c r="E42" s="57" t="s">
        <v>75</v>
      </c>
      <c r="F42" s="61"/>
      <c r="G42" s="57" t="s">
        <v>75</v>
      </c>
    </row>
    <row r="43" spans="1:7" ht="24" customHeight="1">
      <c r="A43" s="58" t="s">
        <v>75</v>
      </c>
      <c r="B43" s="61"/>
      <c r="D43" s="15"/>
      <c r="E43" s="58" t="s">
        <v>75</v>
      </c>
      <c r="F43" s="61"/>
      <c r="G43" s="58" t="s">
        <v>75</v>
      </c>
    </row>
    <row r="44" spans="1:7">
      <c r="B44" s="15"/>
      <c r="D44" s="15"/>
      <c r="F44" s="15"/>
    </row>
    <row r="45" spans="1:7">
      <c r="B45" s="15"/>
      <c r="D45" s="15"/>
      <c r="F45" s="15"/>
    </row>
    <row r="46" spans="1:7">
      <c r="B46" s="15"/>
      <c r="D46" s="15"/>
      <c r="F46" s="15"/>
    </row>
    <row r="47" spans="1:7">
      <c r="B47" s="15"/>
      <c r="D47" s="15"/>
      <c r="F47" s="15"/>
    </row>
    <row r="48" spans="1:7">
      <c r="B48" s="15"/>
      <c r="D48" s="15"/>
      <c r="F48" s="15"/>
    </row>
    <row r="49" spans="2:6">
      <c r="B49" s="15"/>
      <c r="D49" s="15"/>
      <c r="F49" s="15"/>
    </row>
    <row r="50" spans="2:6">
      <c r="B50" s="15"/>
      <c r="D50" s="15"/>
      <c r="F50" s="15"/>
    </row>
    <row r="51" spans="2:6">
      <c r="B51" s="15"/>
      <c r="D51" s="15"/>
      <c r="F51" s="15"/>
    </row>
    <row r="52" spans="2:6">
      <c r="B52" s="15"/>
      <c r="D52" s="15"/>
      <c r="F52" s="15"/>
    </row>
  </sheetData>
  <mergeCells count="6">
    <mergeCell ref="A1:C1"/>
    <mergeCell ref="E1:G1"/>
    <mergeCell ref="A3:A6"/>
    <mergeCell ref="C3:C6"/>
    <mergeCell ref="E3:E6"/>
    <mergeCell ref="G3:G6"/>
  </mergeCells>
  <pageMargins left="0.74803149606299213" right="0.74803149606299213" top="0.98425196850393704" bottom="0.98425196850393704" header="0.51181102362204722" footer="0.51181102362204722"/>
  <pageSetup paperSize="9" scale="59" fitToHeight="0" orientation="landscape" verticalDpi="4294967292" r:id="rId1"/>
</worksheet>
</file>

<file path=xl/worksheets/sheet5.xml><?xml version="1.0" encoding="utf-8"?>
<worksheet xmlns="http://schemas.openxmlformats.org/spreadsheetml/2006/main" xmlns:r="http://schemas.openxmlformats.org/officeDocument/2006/relationships">
  <sheetPr enableFormatConditionsCalculation="0">
    <tabColor rgb="FF008000"/>
    <pageSetUpPr fitToPage="1"/>
  </sheetPr>
  <dimension ref="A1:F62"/>
  <sheetViews>
    <sheetView zoomScale="90" zoomScaleNormal="90" workbookViewId="0">
      <selection activeCell="J10" sqref="J10"/>
    </sheetView>
  </sheetViews>
  <sheetFormatPr defaultColWidth="11.42578125" defaultRowHeight="12.75"/>
  <cols>
    <col min="1" max="1" width="66.7109375" style="3" customWidth="1"/>
    <col min="2" max="2" width="2.140625" style="3" bestFit="1" customWidth="1"/>
    <col min="3" max="3" width="2.140625" style="3" customWidth="1"/>
    <col min="4" max="4" width="57.5703125" style="3" customWidth="1"/>
    <col min="5" max="5" width="2.140625" style="3" bestFit="1" customWidth="1"/>
    <col min="6" max="6" width="2.140625" style="3" customWidth="1"/>
    <col min="7" max="16384" width="11.42578125" style="3"/>
  </cols>
  <sheetData>
    <row r="1" spans="1:6" ht="12.75" customHeight="1">
      <c r="A1" s="323" t="s">
        <v>613</v>
      </c>
      <c r="B1" s="324"/>
      <c r="C1" s="68"/>
      <c r="D1" s="324" t="s">
        <v>614</v>
      </c>
      <c r="E1" s="324"/>
      <c r="F1" s="68"/>
    </row>
    <row r="2" spans="1:6" ht="34.5" customHeight="1" thickBot="1">
      <c r="A2" s="325"/>
      <c r="B2" s="326"/>
      <c r="C2" s="69"/>
      <c r="D2" s="326"/>
      <c r="E2" s="326"/>
      <c r="F2" s="69"/>
    </row>
    <row r="3" spans="1:6">
      <c r="A3" s="70" t="s">
        <v>615</v>
      </c>
      <c r="B3" s="92"/>
      <c r="C3" s="93"/>
      <c r="D3" s="71" t="s">
        <v>616</v>
      </c>
      <c r="E3" s="92"/>
      <c r="F3" s="93"/>
    </row>
    <row r="4" spans="1:6" ht="114.75">
      <c r="A4" s="18" t="s">
        <v>617</v>
      </c>
      <c r="B4" s="92"/>
      <c r="C4" s="93"/>
      <c r="D4" s="94" t="s">
        <v>618</v>
      </c>
      <c r="E4" s="92"/>
      <c r="F4" s="93"/>
    </row>
    <row r="5" spans="1:6">
      <c r="A5" s="95" t="s">
        <v>619</v>
      </c>
      <c r="B5" s="96">
        <v>1</v>
      </c>
      <c r="C5" s="93"/>
      <c r="D5" s="96" t="s">
        <v>620</v>
      </c>
      <c r="E5" s="96">
        <v>1</v>
      </c>
      <c r="F5" s="93"/>
    </row>
    <row r="6" spans="1:6" ht="25.5">
      <c r="A6" s="95" t="s">
        <v>621</v>
      </c>
      <c r="B6" s="96">
        <v>2</v>
      </c>
      <c r="C6" s="93"/>
      <c r="D6" s="96" t="s">
        <v>622</v>
      </c>
      <c r="E6" s="96">
        <v>2</v>
      </c>
      <c r="F6" s="93"/>
    </row>
    <row r="7" spans="1:6">
      <c r="A7" s="95" t="s">
        <v>623</v>
      </c>
      <c r="B7" s="96">
        <v>3</v>
      </c>
      <c r="C7" s="93"/>
      <c r="D7" s="96" t="s">
        <v>624</v>
      </c>
      <c r="E7" s="96">
        <v>3</v>
      </c>
      <c r="F7" s="93"/>
    </row>
    <row r="8" spans="1:6" ht="25.5">
      <c r="A8" s="95" t="s">
        <v>625</v>
      </c>
      <c r="B8" s="96">
        <v>4</v>
      </c>
      <c r="C8" s="93"/>
      <c r="D8" s="96" t="s">
        <v>626</v>
      </c>
      <c r="E8" s="96">
        <v>4</v>
      </c>
      <c r="F8" s="93"/>
    </row>
    <row r="9" spans="1:6">
      <c r="A9" s="95" t="s">
        <v>627</v>
      </c>
      <c r="B9" s="96">
        <v>5</v>
      </c>
      <c r="C9" s="93"/>
      <c r="D9" s="96" t="s">
        <v>628</v>
      </c>
      <c r="E9" s="96">
        <v>5</v>
      </c>
      <c r="F9" s="93"/>
    </row>
    <row r="10" spans="1:6">
      <c r="A10" s="97"/>
      <c r="B10" s="98"/>
      <c r="C10" s="98"/>
      <c r="D10" s="98"/>
      <c r="E10" s="98"/>
      <c r="F10" s="98"/>
    </row>
    <row r="11" spans="1:6">
      <c r="A11" s="71" t="s">
        <v>629</v>
      </c>
      <c r="B11" s="92"/>
      <c r="C11" s="98"/>
      <c r="D11" s="71" t="s">
        <v>630</v>
      </c>
      <c r="E11" s="92"/>
      <c r="F11" s="98"/>
    </row>
    <row r="12" spans="1:6" ht="89.25">
      <c r="A12" s="20" t="s">
        <v>631</v>
      </c>
      <c r="B12" s="92"/>
      <c r="C12" s="98"/>
      <c r="D12" s="20" t="s">
        <v>632</v>
      </c>
      <c r="E12" s="92"/>
      <c r="F12" s="98"/>
    </row>
    <row r="13" spans="1:6">
      <c r="A13" s="72" t="s">
        <v>633</v>
      </c>
      <c r="B13" s="96">
        <v>1</v>
      </c>
      <c r="C13" s="98"/>
      <c r="D13" s="96" t="s">
        <v>634</v>
      </c>
      <c r="E13" s="96">
        <v>1</v>
      </c>
      <c r="F13" s="98"/>
    </row>
    <row r="14" spans="1:6">
      <c r="A14" s="72" t="s">
        <v>635</v>
      </c>
      <c r="B14" s="96">
        <v>2</v>
      </c>
      <c r="C14" s="98"/>
      <c r="D14" s="72" t="s">
        <v>636</v>
      </c>
      <c r="E14" s="96">
        <v>5</v>
      </c>
      <c r="F14" s="98"/>
    </row>
    <row r="15" spans="1:6">
      <c r="A15" s="72" t="s">
        <v>637</v>
      </c>
      <c r="B15" s="96">
        <v>3</v>
      </c>
      <c r="C15" s="98"/>
      <c r="D15" s="96"/>
      <c r="E15" s="96"/>
      <c r="F15" s="98"/>
    </row>
    <row r="16" spans="1:6">
      <c r="A16" s="72" t="s">
        <v>638</v>
      </c>
      <c r="B16" s="96">
        <v>4</v>
      </c>
      <c r="C16" s="98"/>
      <c r="D16" s="96"/>
      <c r="E16" s="96"/>
      <c r="F16" s="98"/>
    </row>
    <row r="17" spans="1:6">
      <c r="A17" s="96" t="s">
        <v>639</v>
      </c>
      <c r="B17" s="96">
        <v>5</v>
      </c>
      <c r="C17" s="98"/>
      <c r="D17"/>
      <c r="E17" s="96"/>
      <c r="F17" s="98"/>
    </row>
    <row r="18" spans="1:6">
      <c r="A18" s="98"/>
      <c r="B18" s="98"/>
      <c r="C18" s="98"/>
      <c r="D18" s="98"/>
      <c r="E18" s="98"/>
      <c r="F18" s="98"/>
    </row>
    <row r="19" spans="1:6">
      <c r="A19" s="71" t="s">
        <v>640</v>
      </c>
      <c r="B19" s="92"/>
      <c r="C19" s="98"/>
      <c r="D19" s="71" t="s">
        <v>641</v>
      </c>
      <c r="E19" s="92"/>
      <c r="F19" s="98"/>
    </row>
    <row r="20" spans="1:6" ht="38.25">
      <c r="A20" s="20" t="s">
        <v>642</v>
      </c>
      <c r="B20" s="92"/>
      <c r="C20" s="98"/>
      <c r="D20" s="20" t="s">
        <v>643</v>
      </c>
      <c r="E20" s="92"/>
      <c r="F20" s="98"/>
    </row>
    <row r="21" spans="1:6">
      <c r="A21" s="96" t="s">
        <v>644</v>
      </c>
      <c r="B21" s="96">
        <v>1</v>
      </c>
      <c r="C21" s="98"/>
      <c r="D21" s="96" t="s">
        <v>634</v>
      </c>
      <c r="E21" s="96">
        <v>1</v>
      </c>
      <c r="F21" s="98"/>
    </row>
    <row r="22" spans="1:6">
      <c r="A22" s="218" t="s">
        <v>645</v>
      </c>
      <c r="B22" s="96">
        <v>2</v>
      </c>
      <c r="C22" s="98"/>
      <c r="D22" s="272" t="s">
        <v>646</v>
      </c>
      <c r="E22" s="96">
        <v>2</v>
      </c>
      <c r="F22" s="98"/>
    </row>
    <row r="23" spans="1:6">
      <c r="A23" s="96" t="s">
        <v>647</v>
      </c>
      <c r="B23" s="96">
        <v>3</v>
      </c>
      <c r="C23" s="98"/>
      <c r="D23" s="272" t="s">
        <v>648</v>
      </c>
      <c r="E23" s="96">
        <v>3</v>
      </c>
      <c r="F23" s="98"/>
    </row>
    <row r="24" spans="1:6">
      <c r="A24" s="218" t="s">
        <v>649</v>
      </c>
      <c r="B24" s="96">
        <v>4</v>
      </c>
      <c r="C24" s="98"/>
      <c r="D24" s="272" t="s">
        <v>650</v>
      </c>
      <c r="E24" s="96">
        <v>4</v>
      </c>
      <c r="F24" s="98"/>
    </row>
    <row r="25" spans="1:6">
      <c r="A25" s="96" t="s">
        <v>651</v>
      </c>
      <c r="B25" s="96">
        <v>5</v>
      </c>
      <c r="C25" s="98"/>
      <c r="D25" s="272" t="s">
        <v>652</v>
      </c>
      <c r="E25" s="99">
        <v>5</v>
      </c>
      <c r="F25" s="98"/>
    </row>
    <row r="26" spans="1:6">
      <c r="A26" s="98"/>
      <c r="B26" s="98"/>
      <c r="C26" s="98"/>
      <c r="D26" s="98"/>
      <c r="E26" s="98"/>
      <c r="F26" s="98"/>
    </row>
    <row r="27" spans="1:6">
      <c r="A27" s="71" t="s">
        <v>653</v>
      </c>
      <c r="B27" s="92"/>
      <c r="C27" s="98"/>
      <c r="D27" s="71" t="s">
        <v>654</v>
      </c>
      <c r="E27" s="92"/>
      <c r="F27" s="98"/>
    </row>
    <row r="28" spans="1:6" ht="51">
      <c r="A28" s="20" t="s">
        <v>655</v>
      </c>
      <c r="B28" s="92"/>
      <c r="C28" s="98"/>
      <c r="D28" s="20" t="s">
        <v>656</v>
      </c>
      <c r="E28" s="92"/>
      <c r="F28" s="98"/>
    </row>
    <row r="29" spans="1:6">
      <c r="A29" s="96" t="s">
        <v>657</v>
      </c>
      <c r="B29" s="96">
        <v>1</v>
      </c>
      <c r="C29" s="98"/>
      <c r="D29" s="96" t="s">
        <v>658</v>
      </c>
      <c r="E29" s="96">
        <v>1</v>
      </c>
      <c r="F29" s="98"/>
    </row>
    <row r="30" spans="1:6" ht="25.5">
      <c r="A30" s="273" t="s">
        <v>659</v>
      </c>
      <c r="B30" s="96">
        <v>2</v>
      </c>
      <c r="C30" s="98"/>
      <c r="D30" s="96" t="s">
        <v>660</v>
      </c>
      <c r="E30" s="96">
        <v>2</v>
      </c>
      <c r="F30" s="98"/>
    </row>
    <row r="31" spans="1:6" ht="25.5">
      <c r="A31" s="273" t="s">
        <v>661</v>
      </c>
      <c r="B31" s="96">
        <v>3</v>
      </c>
      <c r="C31" s="98"/>
      <c r="D31" s="273" t="s">
        <v>662</v>
      </c>
      <c r="E31" s="96">
        <v>3</v>
      </c>
      <c r="F31" s="98"/>
    </row>
    <row r="32" spans="1:6" ht="25.5">
      <c r="A32" s="220" t="s">
        <v>663</v>
      </c>
      <c r="B32" s="96">
        <v>4</v>
      </c>
      <c r="C32" s="98"/>
      <c r="D32" s="272" t="s">
        <v>664</v>
      </c>
      <c r="E32" s="96">
        <v>4</v>
      </c>
      <c r="F32" s="98"/>
    </row>
    <row r="33" spans="1:6" ht="25.5">
      <c r="A33" s="102" t="s">
        <v>665</v>
      </c>
      <c r="B33" s="96">
        <v>5</v>
      </c>
      <c r="C33" s="98"/>
      <c r="D33" s="272" t="s">
        <v>591</v>
      </c>
      <c r="E33" s="96">
        <v>5</v>
      </c>
      <c r="F33" s="98"/>
    </row>
    <row r="34" spans="1:6">
      <c r="A34" s="98"/>
      <c r="B34" s="98"/>
      <c r="C34" s="98"/>
      <c r="D34" s="98"/>
      <c r="E34" s="98"/>
      <c r="F34" s="98"/>
    </row>
    <row r="35" spans="1:6">
      <c r="A35" s="71" t="s">
        <v>666</v>
      </c>
      <c r="B35" s="92"/>
      <c r="C35" s="98"/>
      <c r="D35" s="322"/>
      <c r="E35" s="322"/>
      <c r="F35" s="322"/>
    </row>
    <row r="36" spans="1:6" ht="38.25">
      <c r="A36" s="20" t="s">
        <v>667</v>
      </c>
      <c r="B36" s="92"/>
      <c r="C36" s="98"/>
      <c r="D36" s="322"/>
      <c r="E36" s="322"/>
      <c r="F36" s="322"/>
    </row>
    <row r="37" spans="1:6">
      <c r="A37" s="96" t="s">
        <v>634</v>
      </c>
      <c r="B37" s="96">
        <v>1</v>
      </c>
      <c r="C37" s="98"/>
      <c r="D37" s="322"/>
      <c r="E37" s="322"/>
      <c r="F37" s="322"/>
    </row>
    <row r="38" spans="1:6">
      <c r="A38" s="96" t="s">
        <v>636</v>
      </c>
      <c r="B38" s="96">
        <v>5</v>
      </c>
      <c r="C38" s="98"/>
      <c r="D38" s="322"/>
      <c r="E38" s="322"/>
      <c r="F38" s="322"/>
    </row>
    <row r="39" spans="1:6">
      <c r="A39" s="98"/>
      <c r="B39" s="98"/>
      <c r="C39" s="98"/>
      <c r="D39" s="258"/>
      <c r="E39" s="258"/>
      <c r="F39" s="258"/>
    </row>
    <row r="40" spans="1:6">
      <c r="A40" s="71" t="s">
        <v>668</v>
      </c>
      <c r="B40" s="20"/>
      <c r="C40" s="98"/>
      <c r="D40" s="258"/>
      <c r="E40" s="258"/>
      <c r="F40" s="258"/>
    </row>
    <row r="41" spans="1:6" ht="25.5">
      <c r="A41" s="20" t="s">
        <v>669</v>
      </c>
      <c r="B41" s="20"/>
      <c r="C41" s="98"/>
      <c r="D41" s="258"/>
      <c r="E41" s="258"/>
      <c r="F41" s="258"/>
    </row>
    <row r="42" spans="1:6">
      <c r="A42" s="72" t="s">
        <v>670</v>
      </c>
      <c r="B42" s="96">
        <v>1</v>
      </c>
      <c r="C42" s="98"/>
      <c r="D42" s="258"/>
      <c r="E42" s="258"/>
      <c r="F42" s="258"/>
    </row>
    <row r="43" spans="1:6">
      <c r="A43" s="96" t="s">
        <v>671</v>
      </c>
      <c r="B43" s="96">
        <v>2</v>
      </c>
      <c r="C43" s="98"/>
      <c r="D43" s="258"/>
      <c r="E43" s="258"/>
      <c r="F43" s="258"/>
    </row>
    <row r="44" spans="1:6">
      <c r="A44" s="72" t="s">
        <v>672</v>
      </c>
      <c r="B44" s="96">
        <v>3</v>
      </c>
      <c r="C44" s="98"/>
      <c r="D44" s="258"/>
      <c r="E44" s="258"/>
      <c r="F44" s="258"/>
    </row>
    <row r="45" spans="1:6">
      <c r="A45" s="96" t="s">
        <v>673</v>
      </c>
      <c r="B45" s="96">
        <v>4</v>
      </c>
      <c r="C45" s="98"/>
      <c r="D45" s="258"/>
      <c r="E45" s="258"/>
      <c r="F45" s="258"/>
    </row>
    <row r="46" spans="1:6">
      <c r="A46" s="96" t="s">
        <v>674</v>
      </c>
      <c r="B46" s="96">
        <v>5</v>
      </c>
      <c r="C46" s="98"/>
      <c r="D46" s="258"/>
      <c r="E46" s="258"/>
      <c r="F46" s="258"/>
    </row>
    <row r="47" spans="1:6">
      <c r="A47" s="73"/>
      <c r="B47" s="72"/>
      <c r="C47" s="19"/>
      <c r="D47" s="242"/>
      <c r="E47" s="242"/>
      <c r="F47" s="242"/>
    </row>
    <row r="48" spans="1:6" ht="13.5" thickBot="1">
      <c r="A48" s="73"/>
      <c r="B48" s="72"/>
      <c r="C48" s="19"/>
      <c r="D48" s="242"/>
      <c r="E48" s="242"/>
      <c r="F48" s="242"/>
    </row>
    <row r="49" spans="1:6" ht="12.75" customHeight="1">
      <c r="A49" s="74" t="s">
        <v>675</v>
      </c>
      <c r="B49" s="75"/>
      <c r="C49" s="75"/>
      <c r="D49" s="75"/>
      <c r="E49" s="75"/>
      <c r="F49" s="76"/>
    </row>
    <row r="50" spans="1:6">
      <c r="A50" s="77" t="s">
        <v>676</v>
      </c>
      <c r="B50" s="5"/>
      <c r="C50" s="5"/>
      <c r="D50" s="5"/>
      <c r="E50" s="5"/>
      <c r="F50" s="78"/>
    </row>
    <row r="51" spans="1:6">
      <c r="A51" s="77" t="s">
        <v>677</v>
      </c>
      <c r="B51" s="5"/>
      <c r="C51" s="5"/>
      <c r="D51" s="5"/>
      <c r="E51" s="5"/>
      <c r="F51" s="78"/>
    </row>
    <row r="52" spans="1:6" ht="54" customHeight="1" thickBot="1">
      <c r="A52" s="333" t="s">
        <v>678</v>
      </c>
      <c r="B52" s="334"/>
      <c r="C52" s="334"/>
      <c r="D52" s="334"/>
      <c r="E52" s="334"/>
      <c r="F52" s="335"/>
    </row>
    <row r="53" spans="1:6">
      <c r="A53" s="79" t="s">
        <v>679</v>
      </c>
      <c r="B53" s="80"/>
      <c r="C53" s="19"/>
      <c r="D53" s="81" t="s">
        <v>680</v>
      </c>
      <c r="E53" s="80"/>
      <c r="F53" s="22"/>
    </row>
    <row r="54" spans="1:6">
      <c r="A54" s="82" t="s">
        <v>681</v>
      </c>
      <c r="B54" s="83">
        <v>0</v>
      </c>
      <c r="C54" s="19"/>
      <c r="D54" s="84" t="s">
        <v>682</v>
      </c>
      <c r="E54" s="83">
        <v>0</v>
      </c>
      <c r="F54" s="22"/>
    </row>
    <row r="55" spans="1:6">
      <c r="A55" s="82" t="s">
        <v>683</v>
      </c>
      <c r="B55" s="83">
        <v>1</v>
      </c>
      <c r="C55" s="19"/>
      <c r="D55" s="84" t="s">
        <v>684</v>
      </c>
      <c r="E55" s="83">
        <v>1</v>
      </c>
      <c r="F55" s="22"/>
    </row>
    <row r="56" spans="1:6">
      <c r="A56" s="82" t="s">
        <v>685</v>
      </c>
      <c r="B56" s="83">
        <v>2</v>
      </c>
      <c r="C56" s="19"/>
      <c r="D56" s="84" t="s">
        <v>686</v>
      </c>
      <c r="E56" s="83">
        <v>2</v>
      </c>
      <c r="F56" s="22"/>
    </row>
    <row r="57" spans="1:6">
      <c r="A57" s="82" t="s">
        <v>687</v>
      </c>
      <c r="B57" s="83">
        <v>3</v>
      </c>
      <c r="C57" s="19"/>
      <c r="D57" s="84" t="s">
        <v>688</v>
      </c>
      <c r="E57" s="83">
        <v>3</v>
      </c>
      <c r="F57" s="22"/>
    </row>
    <row r="58" spans="1:6">
      <c r="A58" s="82" t="s">
        <v>689</v>
      </c>
      <c r="B58" s="83">
        <v>4</v>
      </c>
      <c r="C58" s="19"/>
      <c r="D58" s="84" t="s">
        <v>690</v>
      </c>
      <c r="E58" s="83">
        <v>4</v>
      </c>
      <c r="F58" s="22"/>
    </row>
    <row r="59" spans="1:6">
      <c r="A59" s="85" t="s">
        <v>691</v>
      </c>
      <c r="B59" s="86">
        <v>5</v>
      </c>
      <c r="C59" s="19"/>
      <c r="D59" s="87" t="s">
        <v>692</v>
      </c>
      <c r="E59" s="86">
        <v>5</v>
      </c>
      <c r="F59" s="22"/>
    </row>
    <row r="60" spans="1:6" ht="23.1" customHeight="1">
      <c r="A60" s="327" t="s">
        <v>693</v>
      </c>
      <c r="B60" s="328"/>
      <c r="C60" s="328"/>
      <c r="D60" s="328"/>
      <c r="E60" s="329"/>
      <c r="F60" s="22"/>
    </row>
    <row r="61" spans="1:6" ht="23.1" customHeight="1">
      <c r="A61" s="330" t="s">
        <v>694</v>
      </c>
      <c r="B61" s="331"/>
      <c r="C61" s="331"/>
      <c r="D61" s="331"/>
      <c r="E61" s="332"/>
      <c r="F61" s="22"/>
    </row>
    <row r="62" spans="1:6" ht="13.5" thickBot="1">
      <c r="A62" s="24"/>
      <c r="B62" s="21"/>
      <c r="C62" s="21"/>
      <c r="D62" s="21"/>
      <c r="E62" s="21"/>
      <c r="F62" s="25"/>
    </row>
  </sheetData>
  <mergeCells count="6">
    <mergeCell ref="D35:F38"/>
    <mergeCell ref="A1:B2"/>
    <mergeCell ref="D1:E2"/>
    <mergeCell ref="A60:E60"/>
    <mergeCell ref="A61:E61"/>
    <mergeCell ref="A52:F52"/>
  </mergeCells>
  <phoneticPr fontId="26" type="noConversion"/>
  <pageMargins left="0.23622047244094491" right="0.23622047244094491" top="0.74803149606299213" bottom="0.74803149606299213" header="0.31496062992125984" footer="0.31496062992125984"/>
  <pageSetup paperSize="9" scale="59" orientation="portrait" horizontalDpi="4294967292" verticalDpi="4294967292" r:id="rId1"/>
</worksheet>
</file>

<file path=xl/worksheets/sheet6.xml><?xml version="1.0" encoding="utf-8"?>
<worksheet xmlns="http://schemas.openxmlformats.org/spreadsheetml/2006/main" xmlns:r="http://schemas.openxmlformats.org/officeDocument/2006/relationships">
  <sheetPr>
    <tabColor rgb="FFFF0000"/>
    <pageSetUpPr fitToPage="1"/>
  </sheetPr>
  <dimension ref="A1:O62"/>
  <sheetViews>
    <sheetView tabSelected="1" topLeftCell="F1" zoomScaleNormal="100" zoomScaleSheetLayoutView="25" zoomScalePageLayoutView="90" workbookViewId="0">
      <pane ySplit="2" topLeftCell="A12" activePane="bottomLeft" state="frozen"/>
      <selection activeCell="H63" sqref="H62:H63"/>
      <selection pane="bottomLeft" activeCell="N17" sqref="N17"/>
    </sheetView>
  </sheetViews>
  <sheetFormatPr defaultColWidth="10.85546875" defaultRowHeight="20.25" outlineLevelRow="1"/>
  <cols>
    <col min="1" max="1" width="9.28515625" style="4" customWidth="1"/>
    <col min="2" max="2" width="9.85546875" style="4" customWidth="1"/>
    <col min="3" max="3" width="11.140625" style="4" customWidth="1"/>
    <col min="4" max="4" width="42" style="4" customWidth="1"/>
    <col min="5" max="5" width="33.5703125" style="188" customWidth="1"/>
    <col min="6" max="6" width="25.7109375" style="4" customWidth="1"/>
    <col min="7" max="7" width="30.140625" style="4" customWidth="1"/>
    <col min="8" max="8" width="32.28515625" style="1" customWidth="1"/>
    <col min="9" max="9" width="33.85546875" style="4" customWidth="1"/>
    <col min="10" max="11" width="30.5703125" style="4" customWidth="1"/>
    <col min="12" max="12" width="20.7109375" style="4" customWidth="1"/>
    <col min="13" max="13" width="19.28515625" style="4" customWidth="1"/>
    <col min="14" max="14" width="22" style="4" customWidth="1"/>
    <col min="15" max="15" width="3.28515625" style="47" customWidth="1"/>
    <col min="16" max="16384" width="10.85546875" style="4"/>
  </cols>
  <sheetData>
    <row r="1" spans="1:15" s="47" customFormat="1" ht="18" customHeight="1">
      <c r="A1" s="26" t="s">
        <v>287</v>
      </c>
      <c r="B1" s="41"/>
      <c r="C1" s="41"/>
      <c r="D1" s="41"/>
      <c r="E1" s="185"/>
      <c r="F1" s="41"/>
      <c r="G1" s="41"/>
      <c r="H1" s="199"/>
      <c r="I1" s="41"/>
      <c r="J1" s="41"/>
      <c r="K1" s="41"/>
      <c r="L1" s="41"/>
      <c r="M1" s="41"/>
      <c r="N1" s="41"/>
      <c r="O1" s="41"/>
    </row>
    <row r="2" spans="1:15" s="50" customFormat="1" ht="27" customHeight="1">
      <c r="A2" s="29" t="str">
        <f>Risikobereiche!B2</f>
        <v>A) Personalbeschaffung bzw. Aufstieg und Entwicklung des Personals</v>
      </c>
      <c r="B2" s="48"/>
      <c r="C2" s="48"/>
      <c r="D2" s="48"/>
      <c r="E2" s="186"/>
      <c r="F2" s="48"/>
      <c r="G2" s="49" t="s">
        <v>343</v>
      </c>
      <c r="H2" s="200"/>
      <c r="I2" s="42"/>
      <c r="J2" s="42"/>
      <c r="K2" s="42"/>
      <c r="L2" s="42"/>
      <c r="M2" s="42"/>
      <c r="N2" s="42"/>
      <c r="O2" s="41"/>
    </row>
    <row r="3" spans="1:15" ht="30.75" customHeight="1">
      <c r="A3" s="340" t="str">
        <f>Risikobereiche!A7</f>
        <v>A.01 Beschaffung von Personal auf begrenzte/unbegrenzte Zeit und Aufstieg des Personals</v>
      </c>
      <c r="B3" s="341"/>
      <c r="C3" s="341"/>
      <c r="D3" s="341"/>
      <c r="E3" s="195"/>
      <c r="F3" s="195"/>
      <c r="G3" s="52" t="str">
        <f>IF(C6=0,"--",IF(C6&lt;10,"Gering",IF(C6&lt;18,"Medio",IF(C6&lt;25.1,"Alto",""))))</f>
        <v>Gering</v>
      </c>
      <c r="H3" s="201">
        <f>C6</f>
        <v>2.916666666666667</v>
      </c>
      <c r="I3" s="33"/>
      <c r="J3" s="33"/>
      <c r="K3" s="33"/>
      <c r="L3" s="33"/>
      <c r="M3" s="33"/>
      <c r="N3" s="33"/>
      <c r="O3" s="41"/>
    </row>
    <row r="4" spans="1:15" ht="51.95" customHeight="1" outlineLevel="1">
      <c r="A4" s="342" t="str">
        <f>A3</f>
        <v>A.01 Beschaffung von Personal auf begrenzte/unbegrenzte Zeit und Aufstieg des Personals</v>
      </c>
      <c r="B4" s="360" t="s">
        <v>325</v>
      </c>
      <c r="C4" s="346"/>
      <c r="D4" s="164" t="s">
        <v>751</v>
      </c>
      <c r="E4" s="17" t="s">
        <v>549</v>
      </c>
      <c r="F4" s="164" t="s">
        <v>548</v>
      </c>
      <c r="G4" s="269" t="s">
        <v>338</v>
      </c>
      <c r="H4" s="349" t="s">
        <v>342</v>
      </c>
      <c r="I4" s="336"/>
      <c r="J4" s="336" t="s">
        <v>351</v>
      </c>
      <c r="K4" s="336"/>
      <c r="L4" s="358" t="s">
        <v>350</v>
      </c>
      <c r="M4" s="358" t="s">
        <v>464</v>
      </c>
      <c r="N4" s="336" t="s">
        <v>465</v>
      </c>
      <c r="O4" s="41"/>
    </row>
    <row r="5" spans="1:15" ht="24.75" customHeight="1" outlineLevel="1">
      <c r="A5" s="343"/>
      <c r="B5" s="347"/>
      <c r="C5" s="348"/>
      <c r="D5" s="31" t="s">
        <v>752</v>
      </c>
      <c r="E5" s="31" t="s">
        <v>339</v>
      </c>
      <c r="F5" s="31" t="s">
        <v>340</v>
      </c>
      <c r="G5" s="31" t="s">
        <v>339</v>
      </c>
      <c r="H5" s="43" t="s">
        <v>458</v>
      </c>
      <c r="I5" s="43" t="s">
        <v>459</v>
      </c>
      <c r="J5" s="43" t="s">
        <v>458</v>
      </c>
      <c r="K5" s="43" t="s">
        <v>459</v>
      </c>
      <c r="L5" s="354"/>
      <c r="M5" s="354"/>
      <c r="N5" s="336"/>
      <c r="O5" s="41"/>
    </row>
    <row r="6" spans="1:15" ht="75.75" customHeight="1" outlineLevel="1">
      <c r="A6" s="343"/>
      <c r="B6" s="189" t="s">
        <v>326</v>
      </c>
      <c r="C6" s="337">
        <f>B7*B9</f>
        <v>2.916666666666667</v>
      </c>
      <c r="D6" s="53" t="s">
        <v>753</v>
      </c>
      <c r="E6" s="251" t="s">
        <v>205</v>
      </c>
      <c r="F6" s="157" t="str">
        <f>VLOOKUP(E6,Risikoverzeichnis!$A$10:$B$31,2,FALSE)</f>
        <v>CR.1 Rechtswidrige Beinflussung eines Verfahrens</v>
      </c>
      <c r="G6" s="177" t="s">
        <v>336</v>
      </c>
      <c r="H6" s="159" t="s">
        <v>443</v>
      </c>
      <c r="I6" s="53" t="s">
        <v>449</v>
      </c>
      <c r="J6" s="264" t="s">
        <v>442</v>
      </c>
      <c r="K6" s="53" t="s">
        <v>460</v>
      </c>
      <c r="L6" s="157" t="s">
        <v>567</v>
      </c>
      <c r="M6" s="254" t="s">
        <v>466</v>
      </c>
      <c r="N6" s="11" t="s">
        <v>536</v>
      </c>
      <c r="O6" s="41"/>
    </row>
    <row r="7" spans="1:15" ht="114.75" outlineLevel="1">
      <c r="A7" s="343"/>
      <c r="B7" s="190">
        <f>SUM(A!B6:B47)/6</f>
        <v>2.3333333333333335</v>
      </c>
      <c r="C7" s="338"/>
      <c r="D7" s="11" t="s">
        <v>754</v>
      </c>
      <c r="E7" s="251" t="s">
        <v>187</v>
      </c>
      <c r="F7" s="157" t="str">
        <f>VLOOKUP(E7,Risikoverzeichnis!$A$10:$B$31,2,FALSE)</f>
        <v>CR.1 Rechtswidrige Beinflussung eines Verfahrens</v>
      </c>
      <c r="G7" s="177" t="s">
        <v>335</v>
      </c>
      <c r="H7" s="257" t="s">
        <v>444</v>
      </c>
      <c r="I7" s="53" t="s">
        <v>450</v>
      </c>
      <c r="J7" s="264" t="s">
        <v>442</v>
      </c>
      <c r="K7" s="53" t="s">
        <v>461</v>
      </c>
      <c r="L7" s="157" t="s">
        <v>355</v>
      </c>
      <c r="M7" s="157" t="s">
        <v>568</v>
      </c>
      <c r="N7" s="302" t="s">
        <v>869</v>
      </c>
      <c r="O7" s="41"/>
    </row>
    <row r="8" spans="1:15" ht="76.5" outlineLevel="1">
      <c r="A8" s="343"/>
      <c r="B8" s="191" t="s">
        <v>327</v>
      </c>
      <c r="C8" s="338"/>
      <c r="D8" s="53" t="s">
        <v>755</v>
      </c>
      <c r="E8" s="251" t="s">
        <v>219</v>
      </c>
      <c r="F8" s="157" t="str">
        <f>VLOOKUP(E8,Risikoverzeichnis!$A$10:$B$31,2,FALSE)</f>
        <v>CR.5 Umgehung der vorgesehenen Prozeduren bzw. der Kontrollen</v>
      </c>
      <c r="G8" s="177" t="s">
        <v>335</v>
      </c>
      <c r="H8" s="159" t="s">
        <v>444</v>
      </c>
      <c r="I8" s="53" t="s">
        <v>450</v>
      </c>
      <c r="J8" s="53" t="s">
        <v>440</v>
      </c>
      <c r="K8" s="53" t="s">
        <v>461</v>
      </c>
      <c r="L8" s="53" t="s">
        <v>355</v>
      </c>
      <c r="M8" s="157" t="s">
        <v>467</v>
      </c>
      <c r="N8" s="265" t="s">
        <v>540</v>
      </c>
      <c r="O8" s="41"/>
    </row>
    <row r="9" spans="1:15" ht="76.5" outlineLevel="1">
      <c r="A9" s="343"/>
      <c r="B9" s="191">
        <f>SUM(A!E6:E34)/4</f>
        <v>1.25</v>
      </c>
      <c r="C9" s="338"/>
      <c r="D9" s="254" t="s">
        <v>756</v>
      </c>
      <c r="E9" s="251" t="s">
        <v>189</v>
      </c>
      <c r="F9" s="157" t="str">
        <f>VLOOKUP(E9,Risikoverzeichnis!$A$10:$B$31,2,FALSE)</f>
        <v>CR.1 Rechtswidrige Beinflussung eines Verfahrens</v>
      </c>
      <c r="G9" s="177" t="s">
        <v>335</v>
      </c>
      <c r="H9" s="257" t="s">
        <v>445</v>
      </c>
      <c r="I9" s="53" t="s">
        <v>451</v>
      </c>
      <c r="J9" s="53"/>
      <c r="K9" s="53" t="s">
        <v>460</v>
      </c>
      <c r="L9" s="157" t="s">
        <v>355</v>
      </c>
      <c r="M9" s="157" t="s">
        <v>468</v>
      </c>
      <c r="N9" s="265" t="s">
        <v>541</v>
      </c>
      <c r="O9" s="41"/>
    </row>
    <row r="10" spans="1:15" ht="105" customHeight="1" outlineLevel="1">
      <c r="A10" s="359"/>
      <c r="B10" s="221"/>
      <c r="C10" s="352"/>
      <c r="D10" s="53" t="s">
        <v>757</v>
      </c>
      <c r="E10" s="251" t="s">
        <v>237</v>
      </c>
      <c r="F10" s="157" t="str">
        <f>VLOOKUP(E10,Risikoverzeichnis!$A$10:$B$31,2,FALSE)</f>
        <v>CR.6 Missbrauch der Ermessensfreiheit</v>
      </c>
      <c r="G10" s="177" t="s">
        <v>335</v>
      </c>
      <c r="H10" s="159" t="s">
        <v>446</v>
      </c>
      <c r="I10" s="53" t="s">
        <v>452</v>
      </c>
      <c r="J10" s="53"/>
      <c r="K10" s="53" t="s">
        <v>462</v>
      </c>
      <c r="L10" s="157" t="s">
        <v>355</v>
      </c>
      <c r="M10" s="157" t="s">
        <v>356</v>
      </c>
      <c r="N10" s="177" t="s">
        <v>497</v>
      </c>
      <c r="O10" s="41"/>
    </row>
    <row r="11" spans="1:15" ht="63.75" outlineLevel="1">
      <c r="A11" s="355"/>
      <c r="B11" s="276"/>
      <c r="C11" s="353"/>
      <c r="D11" s="254" t="s">
        <v>758</v>
      </c>
      <c r="E11" s="251" t="s">
        <v>219</v>
      </c>
      <c r="F11" s="157" t="str">
        <f>VLOOKUP(E11,Risikoverzeichnis!$A$10:$B$31,2,FALSE)</f>
        <v>CR.5 Umgehung der vorgesehenen Prozeduren bzw. der Kontrollen</v>
      </c>
      <c r="G11" s="177" t="s">
        <v>335</v>
      </c>
      <c r="H11" s="257" t="s">
        <v>447</v>
      </c>
      <c r="I11" s="53" t="s">
        <v>453</v>
      </c>
      <c r="J11" s="53" t="s">
        <v>438</v>
      </c>
      <c r="K11" s="53" t="s">
        <v>461</v>
      </c>
      <c r="L11" s="157" t="s">
        <v>355</v>
      </c>
      <c r="M11" s="157" t="s">
        <v>357</v>
      </c>
      <c r="N11" s="177" t="s">
        <v>498</v>
      </c>
      <c r="O11" s="41"/>
    </row>
    <row r="12" spans="1:15">
      <c r="A12" s="33"/>
      <c r="B12" s="33"/>
      <c r="C12" s="33"/>
      <c r="D12" s="33"/>
      <c r="E12" s="187"/>
      <c r="F12" s="33"/>
      <c r="G12" s="33"/>
      <c r="H12" s="202"/>
      <c r="I12" s="33"/>
      <c r="J12" s="33"/>
      <c r="K12" s="33"/>
      <c r="L12" s="33"/>
      <c r="M12" s="33"/>
      <c r="N12" s="33"/>
      <c r="O12" s="41"/>
    </row>
    <row r="13" spans="1:15" ht="54.75" customHeight="1">
      <c r="A13" s="340" t="str">
        <f>Risikobereiche!A8</f>
        <v>A.02 Gehaltsentwicklung</v>
      </c>
      <c r="B13" s="341"/>
      <c r="C13" s="341"/>
      <c r="D13" s="341"/>
      <c r="E13" s="195"/>
      <c r="F13" s="195"/>
      <c r="G13" s="52" t="str">
        <f>IF(C16=0,"--",IF(C16&lt;10,"Gering",IF(C16&lt;18,"Medio",IF(C16&lt;25.1,"Alto",""))))</f>
        <v>Gering</v>
      </c>
      <c r="H13" s="201">
        <f>C16</f>
        <v>2.916666666666667</v>
      </c>
      <c r="I13" s="33"/>
      <c r="J13" s="33"/>
      <c r="K13" s="33"/>
      <c r="L13" s="33"/>
      <c r="M13" s="33"/>
      <c r="N13" s="33"/>
      <c r="O13" s="41"/>
    </row>
    <row r="14" spans="1:15" ht="42.75" outlineLevel="1">
      <c r="A14" s="342" t="str">
        <f>A13</f>
        <v>A.02 Gehaltsentwicklung</v>
      </c>
      <c r="B14" s="345" t="s">
        <v>325</v>
      </c>
      <c r="C14" s="346"/>
      <c r="D14" s="164" t="s">
        <v>157</v>
      </c>
      <c r="E14" s="17" t="s">
        <v>549</v>
      </c>
      <c r="F14" s="164" t="s">
        <v>548</v>
      </c>
      <c r="G14" s="269" t="s">
        <v>338</v>
      </c>
      <c r="H14" s="349" t="s">
        <v>342</v>
      </c>
      <c r="I14" s="336"/>
      <c r="J14" s="336" t="s">
        <v>352</v>
      </c>
      <c r="K14" s="336"/>
      <c r="L14" s="358" t="s">
        <v>350</v>
      </c>
      <c r="M14" s="270" t="s">
        <v>464</v>
      </c>
      <c r="N14" s="336" t="s">
        <v>465</v>
      </c>
      <c r="O14" s="41"/>
    </row>
    <row r="15" spans="1:15" ht="20.100000000000001" customHeight="1" outlineLevel="1">
      <c r="A15" s="343"/>
      <c r="B15" s="347"/>
      <c r="C15" s="348"/>
      <c r="D15" s="31" t="s">
        <v>752</v>
      </c>
      <c r="E15" s="31" t="s">
        <v>339</v>
      </c>
      <c r="F15" s="31" t="s">
        <v>340</v>
      </c>
      <c r="G15" s="301" t="s">
        <v>339</v>
      </c>
      <c r="H15" s="43" t="s">
        <v>458</v>
      </c>
      <c r="I15" s="43" t="s">
        <v>459</v>
      </c>
      <c r="J15" s="43" t="s">
        <v>458</v>
      </c>
      <c r="K15" s="43" t="s">
        <v>459</v>
      </c>
      <c r="L15" s="354"/>
      <c r="M15" s="271"/>
      <c r="N15" s="336"/>
      <c r="O15" s="41"/>
    </row>
    <row r="16" spans="1:15" ht="92.25" customHeight="1" outlineLevel="1">
      <c r="A16" s="343"/>
      <c r="B16" s="189" t="s">
        <v>550</v>
      </c>
      <c r="C16" s="337">
        <f>B17*B19</f>
        <v>2.916666666666667</v>
      </c>
      <c r="D16" s="284" t="s">
        <v>759</v>
      </c>
      <c r="E16" s="289" t="s">
        <v>205</v>
      </c>
      <c r="F16" s="206" t="str">
        <f>VLOOKUP(E16,Risikoverzeichnis!$A$10:$B$31,2,FALSE)</f>
        <v>CR.1 Rechtswidrige Beinflussung eines Verfahrens</v>
      </c>
      <c r="G16" s="285" t="s">
        <v>336</v>
      </c>
      <c r="H16" s="209" t="s">
        <v>443</v>
      </c>
      <c r="I16" s="286" t="s">
        <v>449</v>
      </c>
      <c r="J16" s="287" t="s">
        <v>442</v>
      </c>
      <c r="K16" s="286" t="s">
        <v>460</v>
      </c>
      <c r="L16" s="284" t="s">
        <v>355</v>
      </c>
      <c r="M16" s="206" t="s">
        <v>569</v>
      </c>
      <c r="N16" s="285" t="s">
        <v>537</v>
      </c>
      <c r="O16" s="41"/>
    </row>
    <row r="17" spans="1:15" ht="93.75" customHeight="1" outlineLevel="1">
      <c r="A17" s="343"/>
      <c r="B17" s="190">
        <f>SUM(A!B54:B95)/6</f>
        <v>2.3333333333333335</v>
      </c>
      <c r="C17" s="338"/>
      <c r="D17" s="288" t="s">
        <v>760</v>
      </c>
      <c r="E17" s="289" t="s">
        <v>187</v>
      </c>
      <c r="F17" s="206" t="str">
        <f>VLOOKUP(E17,Risikoverzeichnis!$A$10:$B$31,2,FALSE)</f>
        <v>CR.1 Rechtswidrige Beinflussung eines Verfahrens</v>
      </c>
      <c r="G17" s="285" t="s">
        <v>335</v>
      </c>
      <c r="H17" s="209" t="s">
        <v>445</v>
      </c>
      <c r="I17" s="286" t="s">
        <v>455</v>
      </c>
      <c r="J17" s="287" t="s">
        <v>442</v>
      </c>
      <c r="K17" s="286" t="s">
        <v>461</v>
      </c>
      <c r="L17" s="206" t="s">
        <v>355</v>
      </c>
      <c r="M17" s="284" t="s">
        <v>473</v>
      </c>
      <c r="N17" s="289" t="s">
        <v>873</v>
      </c>
      <c r="O17" s="41"/>
    </row>
    <row r="18" spans="1:15" ht="76.5" outlineLevel="1">
      <c r="A18" s="343"/>
      <c r="B18" s="192" t="s">
        <v>327</v>
      </c>
      <c r="C18" s="338"/>
      <c r="D18" s="286" t="s">
        <v>755</v>
      </c>
      <c r="E18" s="289" t="s">
        <v>219</v>
      </c>
      <c r="F18" s="206" t="str">
        <f>VLOOKUP(E18,Risikoverzeichnis!$A$10:$B$31,2,FALSE)</f>
        <v>CR.5 Umgehung der vorgesehenen Prozeduren bzw. der Kontrollen</v>
      </c>
      <c r="G18" s="285" t="s">
        <v>335</v>
      </c>
      <c r="H18" s="209" t="s">
        <v>444</v>
      </c>
      <c r="I18" s="286" t="s">
        <v>450</v>
      </c>
      <c r="J18" s="286" t="s">
        <v>440</v>
      </c>
      <c r="K18" s="286" t="s">
        <v>461</v>
      </c>
      <c r="L18" s="206" t="s">
        <v>355</v>
      </c>
      <c r="M18" s="206" t="s">
        <v>469</v>
      </c>
      <c r="N18" s="289" t="s">
        <v>543</v>
      </c>
      <c r="O18" s="41"/>
    </row>
    <row r="19" spans="1:15" ht="76.5" outlineLevel="1">
      <c r="A19" s="343"/>
      <c r="B19" s="191">
        <f>SUM(A!E54:E82)/4</f>
        <v>1.25</v>
      </c>
      <c r="C19" s="338"/>
      <c r="D19" s="284" t="s">
        <v>756</v>
      </c>
      <c r="E19" s="289" t="s">
        <v>189</v>
      </c>
      <c r="F19" s="206" t="str">
        <f>VLOOKUP(E19,Risikoverzeichnis!$A$10:$B$31,2,FALSE)</f>
        <v>CR.1 Rechtswidrige Beinflussung eines Verfahrens</v>
      </c>
      <c r="G19" s="285" t="s">
        <v>335</v>
      </c>
      <c r="H19" s="209" t="s">
        <v>445</v>
      </c>
      <c r="I19" s="286" t="s">
        <v>456</v>
      </c>
      <c r="J19" s="286"/>
      <c r="K19" s="286" t="s">
        <v>460</v>
      </c>
      <c r="L19" s="206" t="s">
        <v>355</v>
      </c>
      <c r="M19" s="206" t="s">
        <v>470</v>
      </c>
      <c r="N19" s="285" t="s">
        <v>544</v>
      </c>
      <c r="O19" s="41"/>
    </row>
    <row r="20" spans="1:15" ht="102" outlineLevel="1">
      <c r="A20" s="343"/>
      <c r="B20" s="88"/>
      <c r="C20" s="338"/>
      <c r="D20" s="286" t="s">
        <v>757</v>
      </c>
      <c r="E20" s="289" t="s">
        <v>237</v>
      </c>
      <c r="F20" s="206" t="str">
        <f>VLOOKUP(E20,Risikoverzeichnis!$A$10:$B$31,2,FALSE)</f>
        <v>CR.6 Missbrauch der Ermessensfreiheit</v>
      </c>
      <c r="G20" s="285" t="s">
        <v>335</v>
      </c>
      <c r="H20" s="290" t="s">
        <v>446</v>
      </c>
      <c r="I20" s="286" t="s">
        <v>455</v>
      </c>
      <c r="J20" s="286"/>
      <c r="K20" s="286" t="s">
        <v>462</v>
      </c>
      <c r="L20" s="206" t="s">
        <v>355</v>
      </c>
      <c r="M20" s="206" t="s">
        <v>474</v>
      </c>
      <c r="N20" s="285" t="s">
        <v>499</v>
      </c>
      <c r="O20" s="41"/>
    </row>
    <row r="21" spans="1:15" ht="67.5" customHeight="1" outlineLevel="1">
      <c r="A21" s="343"/>
      <c r="B21" s="222"/>
      <c r="C21" s="338"/>
      <c r="D21" s="284" t="s">
        <v>761</v>
      </c>
      <c r="E21" s="285" t="s">
        <v>200</v>
      </c>
      <c r="F21" s="206" t="str">
        <f>VLOOKUP(E21,Risikoverzeichnis!$A$10:$B$31,2,FALSE)</f>
        <v>CR.6 Missbrauch der Ermessensfreiheit</v>
      </c>
      <c r="G21" s="285" t="s">
        <v>335</v>
      </c>
      <c r="H21" s="209" t="s">
        <v>447</v>
      </c>
      <c r="I21" s="286" t="s">
        <v>457</v>
      </c>
      <c r="J21" s="287" t="s">
        <v>442</v>
      </c>
      <c r="K21" s="286"/>
      <c r="L21" s="206" t="s">
        <v>355</v>
      </c>
      <c r="M21" s="206" t="s">
        <v>475</v>
      </c>
      <c r="N21" s="285" t="s">
        <v>500</v>
      </c>
      <c r="O21" s="41"/>
    </row>
    <row r="22" spans="1:15">
      <c r="A22" s="277"/>
      <c r="B22" s="278"/>
      <c r="C22" s="278"/>
      <c r="D22" s="278"/>
      <c r="E22" s="13"/>
      <c r="F22" s="278"/>
      <c r="G22" s="278"/>
      <c r="H22" s="279"/>
      <c r="I22" s="278"/>
      <c r="J22" s="278"/>
      <c r="K22" s="278"/>
      <c r="L22" s="278"/>
      <c r="M22" s="278"/>
      <c r="N22" s="280"/>
      <c r="O22" s="41"/>
    </row>
    <row r="23" spans="1:15" ht="42.75" customHeight="1">
      <c r="A23" s="340" t="str">
        <f>Risikobereiche!A9</f>
        <v>A.03 Beauftragung bezüglich einer (Projekt-)Mitarbeit</v>
      </c>
      <c r="B23" s="341"/>
      <c r="C23" s="341"/>
      <c r="D23" s="341"/>
      <c r="E23" s="268"/>
      <c r="F23" s="268"/>
      <c r="G23" s="52" t="str">
        <f>IF(C26=0,"--",IF(C26&lt;10,"Gering",IF(C26&lt;18,"Medio",IF(C26&lt;25.1,"Alto",""))))</f>
        <v>Gering</v>
      </c>
      <c r="H23" s="201">
        <f>C26</f>
        <v>2.916666666666667</v>
      </c>
      <c r="I23" s="278"/>
      <c r="J23" s="278"/>
      <c r="K23" s="278"/>
      <c r="L23" s="278"/>
      <c r="M23" s="278"/>
      <c r="N23" s="281"/>
      <c r="O23" s="41"/>
    </row>
    <row r="24" spans="1:15" ht="48" customHeight="1" outlineLevel="1">
      <c r="A24" s="342" t="str">
        <f>A23</f>
        <v>A.03 Beauftragung bezüglich einer (Projekt-)Mitarbeit</v>
      </c>
      <c r="B24" s="345" t="s">
        <v>325</v>
      </c>
      <c r="C24" s="346"/>
      <c r="D24" s="164" t="s">
        <v>751</v>
      </c>
      <c r="E24" s="17" t="s">
        <v>549</v>
      </c>
      <c r="F24" s="164" t="s">
        <v>548</v>
      </c>
      <c r="G24" s="196" t="s">
        <v>338</v>
      </c>
      <c r="H24" s="354" t="s">
        <v>342</v>
      </c>
      <c r="I24" s="336"/>
      <c r="J24" s="336" t="s">
        <v>352</v>
      </c>
      <c r="K24" s="336"/>
      <c r="L24" s="358" t="s">
        <v>350</v>
      </c>
      <c r="M24" s="350" t="s">
        <v>464</v>
      </c>
      <c r="N24" s="336" t="s">
        <v>465</v>
      </c>
      <c r="O24" s="41"/>
    </row>
    <row r="25" spans="1:15" ht="20.100000000000001" customHeight="1" outlineLevel="1">
      <c r="A25" s="343"/>
      <c r="B25" s="347"/>
      <c r="C25" s="348"/>
      <c r="D25" s="31" t="s">
        <v>752</v>
      </c>
      <c r="E25" s="31" t="s">
        <v>339</v>
      </c>
      <c r="F25" s="31" t="s">
        <v>340</v>
      </c>
      <c r="G25" s="31" t="s">
        <v>339</v>
      </c>
      <c r="H25" s="43" t="s">
        <v>458</v>
      </c>
      <c r="I25" s="43" t="s">
        <v>459</v>
      </c>
      <c r="J25" s="43" t="s">
        <v>458</v>
      </c>
      <c r="K25" s="43" t="s">
        <v>459</v>
      </c>
      <c r="L25" s="354"/>
      <c r="M25" s="351"/>
      <c r="N25" s="336"/>
      <c r="O25" s="41"/>
    </row>
    <row r="26" spans="1:15" ht="63.75" customHeight="1" outlineLevel="1">
      <c r="A26" s="343"/>
      <c r="B26" s="189" t="s">
        <v>550</v>
      </c>
      <c r="C26" s="337">
        <f>B27*B29</f>
        <v>2.916666666666667</v>
      </c>
      <c r="D26" s="284" t="s">
        <v>762</v>
      </c>
      <c r="E26" s="289" t="s">
        <v>205</v>
      </c>
      <c r="F26" s="206" t="str">
        <f>VLOOKUP(E26,Risikoverzeichnis!$A$10:$B$31,2,FALSE)</f>
        <v>CR.1 Rechtswidrige Beinflussung eines Verfahrens</v>
      </c>
      <c r="G26" s="285" t="s">
        <v>336</v>
      </c>
      <c r="H26" s="209" t="s">
        <v>443</v>
      </c>
      <c r="I26" s="286" t="s">
        <v>449</v>
      </c>
      <c r="J26" s="287" t="s">
        <v>442</v>
      </c>
      <c r="K26" s="286" t="s">
        <v>460</v>
      </c>
      <c r="L26" s="206" t="s">
        <v>355</v>
      </c>
      <c r="M26" s="206" t="s">
        <v>476</v>
      </c>
      <c r="N26" s="289" t="s">
        <v>546</v>
      </c>
      <c r="O26" s="41"/>
    </row>
    <row r="27" spans="1:15" ht="102" outlineLevel="1">
      <c r="A27" s="343"/>
      <c r="B27" s="190">
        <f>SUM(A!B102:B143)/6</f>
        <v>2.3333333333333335</v>
      </c>
      <c r="C27" s="338"/>
      <c r="D27" s="291" t="s">
        <v>763</v>
      </c>
      <c r="E27" s="289" t="s">
        <v>187</v>
      </c>
      <c r="F27" s="206" t="str">
        <f>VLOOKUP(E27,Risikoverzeichnis!$A$10:$B$31,2,FALSE)</f>
        <v>CR.1 Rechtswidrige Beinflussung eines Verfahrens</v>
      </c>
      <c r="G27" s="285" t="s">
        <v>335</v>
      </c>
      <c r="H27" s="209" t="s">
        <v>445</v>
      </c>
      <c r="I27" s="286" t="s">
        <v>455</v>
      </c>
      <c r="J27" s="287" t="s">
        <v>442</v>
      </c>
      <c r="K27" s="286" t="s">
        <v>461</v>
      </c>
      <c r="L27" s="206" t="s">
        <v>355</v>
      </c>
      <c r="M27" s="284" t="s">
        <v>494</v>
      </c>
      <c r="N27" s="285" t="s">
        <v>501</v>
      </c>
      <c r="O27" s="41"/>
    </row>
    <row r="28" spans="1:15" ht="78.75" customHeight="1" outlineLevel="1">
      <c r="A28" s="343"/>
      <c r="B28" s="192" t="s">
        <v>327</v>
      </c>
      <c r="C28" s="338"/>
      <c r="D28" s="284" t="s">
        <v>764</v>
      </c>
      <c r="E28" s="289" t="s">
        <v>219</v>
      </c>
      <c r="F28" s="206" t="str">
        <f>VLOOKUP(E28,Risikoverzeichnis!$A$10:$B$31,2,FALSE)</f>
        <v>CR.5 Umgehung der vorgesehenen Prozeduren bzw. der Kontrollen</v>
      </c>
      <c r="G28" s="285" t="s">
        <v>335</v>
      </c>
      <c r="H28" s="209" t="s">
        <v>444</v>
      </c>
      <c r="I28" s="286" t="s">
        <v>450</v>
      </c>
      <c r="J28" s="286" t="s">
        <v>440</v>
      </c>
      <c r="K28" s="286" t="s">
        <v>461</v>
      </c>
      <c r="L28" s="206" t="s">
        <v>355</v>
      </c>
      <c r="M28" s="284" t="s">
        <v>495</v>
      </c>
      <c r="N28" s="289" t="s">
        <v>547</v>
      </c>
      <c r="O28" s="41"/>
    </row>
    <row r="29" spans="1:15" ht="102" outlineLevel="1">
      <c r="A29" s="344"/>
      <c r="B29" s="191">
        <f>SUM(A!E102:E130)/4</f>
        <v>1.25</v>
      </c>
      <c r="C29" s="339"/>
      <c r="D29" s="284" t="s">
        <v>765</v>
      </c>
      <c r="E29" s="285" t="s">
        <v>204</v>
      </c>
      <c r="F29" s="206" t="str">
        <f>VLOOKUP(E29,Risikoverzeichnis!$A$10:$B$31,2,FALSE)</f>
        <v>CR.7 Rechtswidrige Taten</v>
      </c>
      <c r="G29" s="285" t="s">
        <v>335</v>
      </c>
      <c r="H29" s="290" t="s">
        <v>448</v>
      </c>
      <c r="I29" s="286" t="s">
        <v>455</v>
      </c>
      <c r="J29" s="287" t="s">
        <v>442</v>
      </c>
      <c r="K29" s="286"/>
      <c r="L29" s="206" t="s">
        <v>355</v>
      </c>
      <c r="M29" s="206" t="s">
        <v>477</v>
      </c>
      <c r="N29" s="285" t="s">
        <v>502</v>
      </c>
      <c r="O29" s="41"/>
    </row>
    <row r="30" spans="1:15">
      <c r="A30" s="33"/>
      <c r="B30" s="33"/>
      <c r="C30" s="33"/>
      <c r="D30" s="33"/>
      <c r="E30" s="187"/>
      <c r="F30" s="33"/>
      <c r="G30" s="33"/>
      <c r="H30" s="202"/>
      <c r="I30" s="33"/>
      <c r="J30" s="33"/>
      <c r="K30" s="33"/>
      <c r="L30" s="33"/>
      <c r="M30" s="33"/>
      <c r="N30" s="33"/>
      <c r="O30" s="41"/>
    </row>
    <row r="31" spans="1:15" ht="41.25" customHeight="1">
      <c r="A31" s="340" t="str">
        <f>Risikobereiche!A10</f>
        <v>A.04 Arbeitskräfteüberlassung (staff leasing)</v>
      </c>
      <c r="B31" s="341"/>
      <c r="C31" s="341"/>
      <c r="D31" s="341"/>
      <c r="E31" s="195"/>
      <c r="F31" s="195"/>
      <c r="G31" s="52" t="str">
        <f>IF(C34=0,"--",IF(C34&lt;10,"Gering",IF(C34&lt;18,"Medio",IF(C34&lt;25.1,"Alto",""))))</f>
        <v>Gering</v>
      </c>
      <c r="H31" s="201">
        <f>C34</f>
        <v>2.708333333333333</v>
      </c>
      <c r="I31" s="33"/>
      <c r="J31" s="33"/>
      <c r="K31" s="33"/>
      <c r="L31" s="33"/>
      <c r="M31" s="33"/>
      <c r="N31" s="33"/>
      <c r="O31" s="41"/>
    </row>
    <row r="32" spans="1:15" ht="48.75" customHeight="1" outlineLevel="1">
      <c r="A32" s="342" t="str">
        <f>A31</f>
        <v>A.04 Arbeitskräfteüberlassung (staff leasing)</v>
      </c>
      <c r="B32" s="356" t="s">
        <v>325</v>
      </c>
      <c r="C32" s="346"/>
      <c r="D32" s="164" t="s">
        <v>751</v>
      </c>
      <c r="E32" s="17" t="s">
        <v>549</v>
      </c>
      <c r="F32" s="164" t="s">
        <v>548</v>
      </c>
      <c r="G32" s="269" t="s">
        <v>338</v>
      </c>
      <c r="H32" s="349" t="s">
        <v>342</v>
      </c>
      <c r="I32" s="336"/>
      <c r="J32" s="336" t="s">
        <v>347</v>
      </c>
      <c r="K32" s="336"/>
      <c r="L32" s="358" t="s">
        <v>350</v>
      </c>
      <c r="M32" s="350" t="s">
        <v>464</v>
      </c>
      <c r="N32" s="336" t="s">
        <v>465</v>
      </c>
      <c r="O32" s="41"/>
    </row>
    <row r="33" spans="1:15" ht="22.5" outlineLevel="1">
      <c r="A33" s="343"/>
      <c r="B33" s="357"/>
      <c r="C33" s="348"/>
      <c r="D33" s="31" t="s">
        <v>752</v>
      </c>
      <c r="E33" s="31" t="s">
        <v>339</v>
      </c>
      <c r="F33" s="31" t="s">
        <v>340</v>
      </c>
      <c r="G33" s="31" t="s">
        <v>339</v>
      </c>
      <c r="H33" s="43" t="s">
        <v>458</v>
      </c>
      <c r="I33" s="43" t="s">
        <v>459</v>
      </c>
      <c r="J33" s="43" t="s">
        <v>458</v>
      </c>
      <c r="K33" s="43" t="s">
        <v>459</v>
      </c>
      <c r="L33" s="354"/>
      <c r="M33" s="351"/>
      <c r="N33" s="336"/>
      <c r="O33" s="41"/>
    </row>
    <row r="34" spans="1:15" ht="89.25" outlineLevel="1">
      <c r="A34" s="343"/>
      <c r="B34" s="193" t="s">
        <v>550</v>
      </c>
      <c r="C34" s="337">
        <f>B35*B38</f>
        <v>2.708333333333333</v>
      </c>
      <c r="D34" s="254" t="s">
        <v>762</v>
      </c>
      <c r="E34" s="265" t="s">
        <v>205</v>
      </c>
      <c r="F34" s="157" t="str">
        <f>VLOOKUP(E34,Risikoverzeichnis!$A$10:$B$31,2,FALSE)</f>
        <v>CR.1 Rechtswidrige Beinflussung eines Verfahrens</v>
      </c>
      <c r="G34" s="177" t="s">
        <v>336</v>
      </c>
      <c r="H34" s="159" t="s">
        <v>443</v>
      </c>
      <c r="I34" s="53" t="s">
        <v>449</v>
      </c>
      <c r="J34" s="264" t="s">
        <v>442</v>
      </c>
      <c r="K34" s="53" t="s">
        <v>460</v>
      </c>
      <c r="L34" s="157" t="s">
        <v>355</v>
      </c>
      <c r="M34" s="53" t="s">
        <v>478</v>
      </c>
      <c r="N34" s="11" t="s">
        <v>538</v>
      </c>
      <c r="O34" s="41"/>
    </row>
    <row r="35" spans="1:15" ht="72" customHeight="1" outlineLevel="1">
      <c r="A35" s="343"/>
      <c r="B35" s="193">
        <f>SUM(A!B151:B192)/6</f>
        <v>2.1666666666666665</v>
      </c>
      <c r="C35" s="338"/>
      <c r="D35" s="283" t="s">
        <v>763</v>
      </c>
      <c r="E35" s="265" t="s">
        <v>187</v>
      </c>
      <c r="F35" s="157" t="str">
        <f>VLOOKUP(E35,Risikoverzeichnis!$A$10:$B$31,2,FALSE)</f>
        <v>CR.1 Rechtswidrige Beinflussung eines Verfahrens</v>
      </c>
      <c r="G35" s="177" t="s">
        <v>335</v>
      </c>
      <c r="H35" s="159" t="s">
        <v>445</v>
      </c>
      <c r="I35" s="53" t="s">
        <v>455</v>
      </c>
      <c r="J35" s="264" t="s">
        <v>442</v>
      </c>
      <c r="K35" s="53" t="s">
        <v>461</v>
      </c>
      <c r="L35" s="53" t="s">
        <v>355</v>
      </c>
      <c r="M35" s="53" t="s">
        <v>479</v>
      </c>
      <c r="N35" s="11" t="s">
        <v>503</v>
      </c>
      <c r="O35" s="41"/>
    </row>
    <row r="36" spans="1:15" ht="102" outlineLevel="1">
      <c r="A36" s="343"/>
      <c r="B36" s="192" t="s">
        <v>327</v>
      </c>
      <c r="C36" s="352"/>
      <c r="D36" s="254" t="s">
        <v>766</v>
      </c>
      <c r="E36" s="265" t="s">
        <v>205</v>
      </c>
      <c r="F36" s="157" t="str">
        <f>VLOOKUP(E36,Risikoverzeichnis!$A$10:$B$31,2,FALSE)</f>
        <v>CR.1 Rechtswidrige Beinflussung eines Verfahrens</v>
      </c>
      <c r="G36" s="177" t="s">
        <v>335</v>
      </c>
      <c r="H36" s="209"/>
      <c r="I36" s="53" t="s">
        <v>455</v>
      </c>
      <c r="J36" s="53"/>
      <c r="K36" s="53" t="s">
        <v>461</v>
      </c>
      <c r="L36" s="53" t="s">
        <v>355</v>
      </c>
      <c r="M36" s="53" t="s">
        <v>496</v>
      </c>
      <c r="N36" s="11" t="s">
        <v>504</v>
      </c>
      <c r="O36" s="41"/>
    </row>
    <row r="37" spans="1:15" ht="102" outlineLevel="1">
      <c r="A37" s="343"/>
      <c r="B37" s="223"/>
      <c r="C37" s="338"/>
      <c r="D37" s="254" t="s">
        <v>767</v>
      </c>
      <c r="E37" s="265" t="s">
        <v>205</v>
      </c>
      <c r="F37" s="157" t="str">
        <f>VLOOKUP(E37,Risikoverzeichnis!$A$10:$B$31,2,FALSE)</f>
        <v>CR.1 Rechtswidrige Beinflussung eines Verfahrens</v>
      </c>
      <c r="G37" s="177" t="s">
        <v>335</v>
      </c>
      <c r="H37" s="209"/>
      <c r="I37" s="53" t="s">
        <v>455</v>
      </c>
      <c r="J37" s="53"/>
      <c r="K37" s="53" t="s">
        <v>461</v>
      </c>
      <c r="L37" s="53" t="s">
        <v>355</v>
      </c>
      <c r="M37" s="53" t="s">
        <v>496</v>
      </c>
      <c r="N37" s="11" t="s">
        <v>504</v>
      </c>
      <c r="O37" s="41"/>
    </row>
    <row r="38" spans="1:15" ht="102" outlineLevel="1">
      <c r="A38" s="355"/>
      <c r="B38" s="224">
        <f>SUM(A!E151:E179)/4</f>
        <v>1.25</v>
      </c>
      <c r="C38" s="353"/>
      <c r="D38" s="254" t="s">
        <v>765</v>
      </c>
      <c r="E38" s="265" t="s">
        <v>205</v>
      </c>
      <c r="F38" s="157" t="str">
        <f>VLOOKUP(E38,Risikoverzeichnis!$A$10:$B$31,2,FALSE)</f>
        <v>CR.1 Rechtswidrige Beinflussung eines Verfahrens</v>
      </c>
      <c r="G38" s="177" t="s">
        <v>335</v>
      </c>
      <c r="H38" s="209"/>
      <c r="I38" s="53" t="s">
        <v>455</v>
      </c>
      <c r="J38" s="53"/>
      <c r="K38" s="53" t="s">
        <v>461</v>
      </c>
      <c r="L38" s="53" t="s">
        <v>355</v>
      </c>
      <c r="M38" s="53" t="s">
        <v>496</v>
      </c>
      <c r="N38" s="11" t="s">
        <v>504</v>
      </c>
      <c r="O38" s="41"/>
    </row>
    <row r="39" spans="1:15">
      <c r="A39" s="33"/>
      <c r="B39" s="33"/>
      <c r="C39" s="33"/>
      <c r="D39" s="33"/>
      <c r="E39" s="187"/>
      <c r="F39" s="33"/>
      <c r="G39" s="33"/>
      <c r="H39" s="202"/>
      <c r="I39" s="33"/>
      <c r="J39" s="33"/>
      <c r="K39" s="33"/>
      <c r="L39" s="33"/>
      <c r="M39" s="33"/>
      <c r="N39" s="33"/>
      <c r="O39" s="41"/>
    </row>
    <row r="40" spans="1:15" ht="43.5" customHeight="1">
      <c r="A40" s="340" t="str">
        <f>Risikobereiche!A11</f>
        <v>A.05 Abordnung/Abstellung des Personals (nach Außen)</v>
      </c>
      <c r="B40" s="341"/>
      <c r="C40" s="341"/>
      <c r="D40" s="341"/>
      <c r="E40" s="195"/>
      <c r="F40" s="195"/>
      <c r="G40" s="52" t="str">
        <f>IF(C43=0,"--",IF(C43&lt;10,"Gering",IF(C43&lt;18,"Medio",IF(C43&lt;25.1,"Alto",""))))</f>
        <v>Gering</v>
      </c>
      <c r="H40" s="201">
        <f>C43</f>
        <v>1.5</v>
      </c>
      <c r="I40" s="33"/>
      <c r="J40" s="33"/>
      <c r="K40" s="33"/>
      <c r="L40" s="33"/>
      <c r="M40" s="33"/>
      <c r="N40" s="33"/>
      <c r="O40" s="41"/>
    </row>
    <row r="41" spans="1:15" ht="45" customHeight="1" outlineLevel="1">
      <c r="A41" s="342" t="str">
        <f>A40</f>
        <v>A.05 Abordnung/Abstellung des Personals (nach Außen)</v>
      </c>
      <c r="B41" s="345" t="s">
        <v>325</v>
      </c>
      <c r="C41" s="346"/>
      <c r="D41" s="164" t="s">
        <v>751</v>
      </c>
      <c r="E41" s="17" t="s">
        <v>549</v>
      </c>
      <c r="F41" s="164" t="s">
        <v>548</v>
      </c>
      <c r="G41" s="269" t="s">
        <v>338</v>
      </c>
      <c r="H41" s="349" t="s">
        <v>342</v>
      </c>
      <c r="I41" s="336"/>
      <c r="J41" s="336" t="s">
        <v>352</v>
      </c>
      <c r="K41" s="336"/>
      <c r="L41" s="358" t="s">
        <v>350</v>
      </c>
      <c r="M41" s="350" t="s">
        <v>464</v>
      </c>
      <c r="N41" s="336" t="s">
        <v>465</v>
      </c>
      <c r="O41" s="41"/>
    </row>
    <row r="42" spans="1:15" ht="22.5" outlineLevel="1">
      <c r="A42" s="343"/>
      <c r="B42" s="347"/>
      <c r="C42" s="348"/>
      <c r="D42" s="31" t="s">
        <v>752</v>
      </c>
      <c r="E42" s="31" t="s">
        <v>339</v>
      </c>
      <c r="F42" s="31" t="s">
        <v>340</v>
      </c>
      <c r="G42" s="31" t="s">
        <v>339</v>
      </c>
      <c r="H42" s="43" t="s">
        <v>458</v>
      </c>
      <c r="I42" s="43" t="s">
        <v>459</v>
      </c>
      <c r="J42" s="43" t="s">
        <v>458</v>
      </c>
      <c r="K42" s="43" t="s">
        <v>459</v>
      </c>
      <c r="L42" s="354"/>
      <c r="M42" s="351"/>
      <c r="N42" s="336"/>
      <c r="O42" s="41"/>
    </row>
    <row r="43" spans="1:15" ht="92.25" customHeight="1" outlineLevel="1">
      <c r="A43" s="343"/>
      <c r="B43" s="189" t="s">
        <v>550</v>
      </c>
      <c r="C43" s="337">
        <f>B44*B46</f>
        <v>1.5</v>
      </c>
      <c r="D43" s="291" t="s">
        <v>768</v>
      </c>
      <c r="E43" s="285" t="s">
        <v>201</v>
      </c>
      <c r="F43" s="206" t="str">
        <f>VLOOKUP(E43,Risikoverzeichnis!$A$10:$B$31,2,FALSE)</f>
        <v>CR.5 Umgehung der vorgesehenen Prozeduren bzw. der Kontrollen</v>
      </c>
      <c r="G43" s="285" t="s">
        <v>335</v>
      </c>
      <c r="H43" s="209" t="s">
        <v>443</v>
      </c>
      <c r="I43" s="286" t="s">
        <v>455</v>
      </c>
      <c r="J43" s="287" t="s">
        <v>442</v>
      </c>
      <c r="K43" s="286"/>
      <c r="L43" s="286" t="s">
        <v>463</v>
      </c>
      <c r="M43" s="286" t="s">
        <v>480</v>
      </c>
      <c r="N43" s="2" t="s">
        <v>505</v>
      </c>
      <c r="O43" s="41"/>
    </row>
    <row r="44" spans="1:15" ht="69.75" customHeight="1" outlineLevel="1">
      <c r="A44" s="343"/>
      <c r="B44" s="190">
        <f>SUM(A!B199:B240)/6</f>
        <v>1.5</v>
      </c>
      <c r="C44" s="338"/>
      <c r="D44" s="284" t="s">
        <v>769</v>
      </c>
      <c r="E44" s="285" t="s">
        <v>200</v>
      </c>
      <c r="F44" s="206" t="str">
        <f>VLOOKUP(E44,Risikoverzeichnis!$A$10:$B$31,2,FALSE)</f>
        <v>CR.6 Missbrauch der Ermessensfreiheit</v>
      </c>
      <c r="G44" s="285" t="s">
        <v>335</v>
      </c>
      <c r="H44" s="209" t="s">
        <v>446</v>
      </c>
      <c r="I44" s="286" t="s">
        <v>453</v>
      </c>
      <c r="J44" s="287" t="s">
        <v>442</v>
      </c>
      <c r="K44" s="286"/>
      <c r="L44" s="286" t="s">
        <v>463</v>
      </c>
      <c r="M44" s="286" t="s">
        <v>481</v>
      </c>
      <c r="N44" s="2" t="s">
        <v>506</v>
      </c>
      <c r="O44" s="41"/>
    </row>
    <row r="45" spans="1:15" ht="70.5" customHeight="1" outlineLevel="1">
      <c r="A45" s="343"/>
      <c r="B45" s="192" t="s">
        <v>327</v>
      </c>
      <c r="C45" s="338"/>
      <c r="D45" s="284" t="s">
        <v>770</v>
      </c>
      <c r="E45" s="285" t="s">
        <v>218</v>
      </c>
      <c r="F45" s="206" t="str">
        <f>VLOOKUP(E45,Risikoverzeichnis!$A$10:$B$31,2,FALSE)</f>
        <v>CR.5 Umgehung der vorgesehenen Prozeduren bzw. der Kontrollen</v>
      </c>
      <c r="G45" s="285" t="s">
        <v>335</v>
      </c>
      <c r="H45" s="209" t="s">
        <v>446</v>
      </c>
      <c r="I45" s="286" t="s">
        <v>453</v>
      </c>
      <c r="J45" s="286" t="s">
        <v>440</v>
      </c>
      <c r="K45" s="286"/>
      <c r="L45" s="286" t="s">
        <v>463</v>
      </c>
      <c r="M45" s="286" t="s">
        <v>358</v>
      </c>
      <c r="N45" s="2" t="s">
        <v>506</v>
      </c>
      <c r="O45" s="41"/>
    </row>
    <row r="46" spans="1:15" ht="63.75" customHeight="1" outlineLevel="1">
      <c r="A46" s="344"/>
      <c r="B46" s="194">
        <f>SUM(A!E199:E227)/4</f>
        <v>1</v>
      </c>
      <c r="C46" s="339"/>
      <c r="D46" s="206"/>
      <c r="E46" s="285"/>
      <c r="F46" s="206"/>
      <c r="G46" s="285"/>
      <c r="H46" s="209"/>
      <c r="I46" s="286"/>
      <c r="J46" s="286"/>
      <c r="K46" s="286"/>
      <c r="L46" s="286"/>
      <c r="M46" s="286"/>
      <c r="N46" s="2"/>
      <c r="O46" s="41"/>
    </row>
    <row r="47" spans="1:15">
      <c r="A47" s="33"/>
      <c r="B47" s="33"/>
      <c r="C47" s="33"/>
      <c r="D47" s="33"/>
      <c r="E47" s="187"/>
      <c r="F47" s="33"/>
      <c r="G47" s="33"/>
      <c r="H47" s="202"/>
      <c r="I47" s="33"/>
      <c r="J47" s="33"/>
      <c r="K47" s="33"/>
      <c r="L47" s="33"/>
      <c r="M47" s="33"/>
      <c r="N47" s="33"/>
      <c r="O47" s="41"/>
    </row>
    <row r="48" spans="1:15" ht="39.75" customHeight="1">
      <c r="A48" s="340" t="str">
        <f>Risikobereiche!A12</f>
        <v>A.06 Beschaffung von Personal mittels Mobilitätsprozedur</v>
      </c>
      <c r="B48" s="341"/>
      <c r="C48" s="341"/>
      <c r="D48" s="341"/>
      <c r="E48" s="195"/>
      <c r="F48" s="195"/>
      <c r="G48" s="52" t="str">
        <f>IF(C51=0,"--",IF(C51&lt;10,"Gering",IF(C51&lt;18,"Medio",IF(C51&lt;25.1,"Alto",""))))</f>
        <v>Gering</v>
      </c>
      <c r="H48" s="201">
        <f>C51</f>
        <v>1.3333333333333333</v>
      </c>
      <c r="I48" s="33"/>
      <c r="J48" s="33"/>
      <c r="K48" s="33"/>
      <c r="L48" s="33"/>
      <c r="M48" s="33"/>
      <c r="N48" s="33"/>
      <c r="O48" s="41"/>
    </row>
    <row r="49" spans="1:15" ht="38.25" outlineLevel="1">
      <c r="A49" s="342" t="str">
        <f>A48</f>
        <v>A.06 Beschaffung von Personal mittels Mobilitätsprozedur</v>
      </c>
      <c r="B49" s="345" t="s">
        <v>325</v>
      </c>
      <c r="C49" s="346"/>
      <c r="D49" s="164" t="s">
        <v>751</v>
      </c>
      <c r="E49" s="17" t="s">
        <v>549</v>
      </c>
      <c r="F49" s="164" t="s">
        <v>548</v>
      </c>
      <c r="G49" s="269" t="s">
        <v>338</v>
      </c>
      <c r="H49" s="349" t="s">
        <v>342</v>
      </c>
      <c r="I49" s="336"/>
      <c r="J49" s="336" t="s">
        <v>353</v>
      </c>
      <c r="K49" s="336"/>
      <c r="L49" s="358" t="s">
        <v>350</v>
      </c>
      <c r="M49" s="350" t="s">
        <v>464</v>
      </c>
      <c r="N49" s="336" t="s">
        <v>465</v>
      </c>
      <c r="O49" s="41"/>
    </row>
    <row r="50" spans="1:15" ht="22.5" outlineLevel="1">
      <c r="A50" s="343"/>
      <c r="B50" s="347"/>
      <c r="C50" s="348"/>
      <c r="D50" s="31" t="s">
        <v>752</v>
      </c>
      <c r="E50" s="31" t="s">
        <v>339</v>
      </c>
      <c r="F50" s="31" t="s">
        <v>340</v>
      </c>
      <c r="G50" s="31" t="s">
        <v>339</v>
      </c>
      <c r="H50" s="263" t="s">
        <v>458</v>
      </c>
      <c r="I50" s="263" t="s">
        <v>459</v>
      </c>
      <c r="J50" s="43" t="s">
        <v>458</v>
      </c>
      <c r="K50" s="43" t="s">
        <v>459</v>
      </c>
      <c r="L50" s="354"/>
      <c r="M50" s="351"/>
      <c r="N50" s="336"/>
      <c r="O50" s="41"/>
    </row>
    <row r="51" spans="1:15" ht="39.75" customHeight="1" outlineLevel="1">
      <c r="A51" s="343"/>
      <c r="B51" s="189" t="s">
        <v>550</v>
      </c>
      <c r="C51" s="337">
        <f>B52*B55</f>
        <v>1.3333333333333333</v>
      </c>
      <c r="D51" s="284" t="s">
        <v>762</v>
      </c>
      <c r="E51" s="289" t="s">
        <v>205</v>
      </c>
      <c r="F51" s="206" t="str">
        <f>VLOOKUP(E51,Risikoverzeichnis!$A$10:$B$31,2,FALSE)</f>
        <v>CR.1 Rechtswidrige Beinflussung eines Verfahrens</v>
      </c>
      <c r="G51" s="285" t="s">
        <v>336</v>
      </c>
      <c r="H51" s="209" t="s">
        <v>443</v>
      </c>
      <c r="I51" s="286" t="s">
        <v>455</v>
      </c>
      <c r="J51" s="287" t="s">
        <v>442</v>
      </c>
      <c r="K51" s="286" t="s">
        <v>460</v>
      </c>
      <c r="L51" s="286" t="s">
        <v>463</v>
      </c>
      <c r="M51" s="286" t="s">
        <v>482</v>
      </c>
      <c r="N51" s="2" t="s">
        <v>507</v>
      </c>
      <c r="O51" s="41"/>
    </row>
    <row r="52" spans="1:15" ht="68.25" customHeight="1" outlineLevel="1">
      <c r="A52" s="343"/>
      <c r="B52" s="190">
        <f>SUM(A!B247:B288)/6</f>
        <v>1.3333333333333333</v>
      </c>
      <c r="C52" s="338"/>
      <c r="D52" s="291" t="s">
        <v>771</v>
      </c>
      <c r="E52" s="289" t="s">
        <v>187</v>
      </c>
      <c r="F52" s="206" t="str">
        <f>VLOOKUP(E52,Risikoverzeichnis!$A$10:$B$31,2,FALSE)</f>
        <v>CR.1 Rechtswidrige Beinflussung eines Verfahrens</v>
      </c>
      <c r="G52" s="285" t="s">
        <v>335</v>
      </c>
      <c r="H52" s="209" t="s">
        <v>445</v>
      </c>
      <c r="I52" s="286" t="s">
        <v>455</v>
      </c>
      <c r="J52" s="287" t="s">
        <v>442</v>
      </c>
      <c r="K52" s="286" t="s">
        <v>461</v>
      </c>
      <c r="L52" s="286" t="s">
        <v>463</v>
      </c>
      <c r="M52" s="286" t="s">
        <v>483</v>
      </c>
      <c r="N52" s="2" t="s">
        <v>508</v>
      </c>
      <c r="O52" s="41"/>
    </row>
    <row r="53" spans="1:15" ht="78.75" customHeight="1" outlineLevel="1">
      <c r="A53" s="343"/>
      <c r="B53" s="192"/>
      <c r="C53" s="338"/>
      <c r="D53" s="284" t="s">
        <v>767</v>
      </c>
      <c r="E53" s="289" t="s">
        <v>237</v>
      </c>
      <c r="F53" s="206" t="str">
        <f>VLOOKUP(E53,Risikoverzeichnis!$A$10:$B$31,2,FALSE)</f>
        <v>CR.6 Missbrauch der Ermessensfreiheit</v>
      </c>
      <c r="G53" s="286" t="s">
        <v>335</v>
      </c>
      <c r="H53" s="209" t="s">
        <v>445</v>
      </c>
      <c r="I53" s="286" t="s">
        <v>455</v>
      </c>
      <c r="J53" s="286"/>
      <c r="K53" s="286" t="s">
        <v>462</v>
      </c>
      <c r="L53" s="286" t="s">
        <v>463</v>
      </c>
      <c r="M53" s="286" t="s">
        <v>484</v>
      </c>
      <c r="N53" s="2" t="s">
        <v>508</v>
      </c>
      <c r="O53" s="41"/>
    </row>
    <row r="54" spans="1:15" ht="52.5" customHeight="1" outlineLevel="1">
      <c r="A54" s="343"/>
      <c r="B54" s="194" t="s">
        <v>327</v>
      </c>
      <c r="C54" s="338"/>
      <c r="D54" s="284" t="s">
        <v>772</v>
      </c>
      <c r="E54" s="285" t="s">
        <v>218</v>
      </c>
      <c r="F54" s="206" t="str">
        <f>VLOOKUP(E54,Risikoverzeichnis!$A$10:$B$31,2,FALSE)</f>
        <v>CR.5 Umgehung der vorgesehenen Prozeduren bzw. der Kontrollen</v>
      </c>
      <c r="G54" s="285" t="s">
        <v>335</v>
      </c>
      <c r="H54" s="209" t="s">
        <v>447</v>
      </c>
      <c r="I54" s="286" t="s">
        <v>457</v>
      </c>
      <c r="J54" s="286" t="s">
        <v>440</v>
      </c>
      <c r="K54" s="286"/>
      <c r="L54" s="286" t="s">
        <v>463</v>
      </c>
      <c r="M54" s="286" t="s">
        <v>359</v>
      </c>
      <c r="N54" s="2" t="s">
        <v>509</v>
      </c>
      <c r="O54" s="41"/>
    </row>
    <row r="55" spans="1:15" ht="76.5" outlineLevel="1">
      <c r="A55" s="344"/>
      <c r="B55" s="224">
        <f>SUM(A!E247:F275)/4</f>
        <v>1</v>
      </c>
      <c r="C55" s="339"/>
      <c r="D55" s="292" t="s">
        <v>773</v>
      </c>
      <c r="E55" s="285" t="s">
        <v>200</v>
      </c>
      <c r="F55" s="206" t="str">
        <f>VLOOKUP(E55,Risikoverzeichnis!$A$10:$B$31,2,FALSE)</f>
        <v>CR.6 Missbrauch der Ermessensfreiheit</v>
      </c>
      <c r="G55" s="286" t="s">
        <v>335</v>
      </c>
      <c r="H55" s="209" t="s">
        <v>447</v>
      </c>
      <c r="I55" s="286" t="s">
        <v>457</v>
      </c>
      <c r="J55" s="287" t="s">
        <v>442</v>
      </c>
      <c r="K55" s="286"/>
      <c r="L55" s="286" t="s">
        <v>463</v>
      </c>
      <c r="M55" s="286" t="s">
        <v>485</v>
      </c>
      <c r="N55" s="2" t="s">
        <v>510</v>
      </c>
      <c r="O55" s="41"/>
    </row>
    <row r="56" spans="1:15">
      <c r="A56" s="33"/>
      <c r="B56" s="33"/>
      <c r="C56" s="33"/>
      <c r="D56" s="33"/>
      <c r="E56" s="187"/>
      <c r="F56" s="33"/>
      <c r="G56" s="33"/>
      <c r="H56" s="202"/>
      <c r="I56" s="33"/>
      <c r="J56" s="33"/>
      <c r="K56" s="33"/>
      <c r="L56" s="33"/>
      <c r="M56" s="33"/>
      <c r="N56" s="33"/>
      <c r="O56" s="41"/>
    </row>
    <row r="61" spans="1:15">
      <c r="E61" s="4"/>
      <c r="J61" s="47"/>
      <c r="O61" s="4"/>
    </row>
    <row r="62" spans="1:15">
      <c r="E62" s="4"/>
      <c r="J62" s="47"/>
      <c r="O62" s="4"/>
    </row>
  </sheetData>
  <mergeCells count="53">
    <mergeCell ref="L24:L25"/>
    <mergeCell ref="L32:L33"/>
    <mergeCell ref="L41:L42"/>
    <mergeCell ref="L49:L50"/>
    <mergeCell ref="A3:D3"/>
    <mergeCell ref="A4:A11"/>
    <mergeCell ref="B4:C5"/>
    <mergeCell ref="H4:I4"/>
    <mergeCell ref="J4:K4"/>
    <mergeCell ref="M4:M5"/>
    <mergeCell ref="N4:N5"/>
    <mergeCell ref="C6:C11"/>
    <mergeCell ref="A13:D13"/>
    <mergeCell ref="A14:A21"/>
    <mergeCell ref="B14:C15"/>
    <mergeCell ref="N14:N15"/>
    <mergeCell ref="C16:C21"/>
    <mergeCell ref="L4:L5"/>
    <mergeCell ref="H14:I14"/>
    <mergeCell ref="J14:K14"/>
    <mergeCell ref="L14:L15"/>
    <mergeCell ref="N32:N33"/>
    <mergeCell ref="C34:C38"/>
    <mergeCell ref="A23:D23"/>
    <mergeCell ref="A24:A29"/>
    <mergeCell ref="B24:C25"/>
    <mergeCell ref="H24:I24"/>
    <mergeCell ref="M24:M25"/>
    <mergeCell ref="N24:N25"/>
    <mergeCell ref="C26:C29"/>
    <mergeCell ref="A31:D31"/>
    <mergeCell ref="A32:A38"/>
    <mergeCell ref="B32:C33"/>
    <mergeCell ref="H32:I32"/>
    <mergeCell ref="M32:M33"/>
    <mergeCell ref="J24:K24"/>
    <mergeCell ref="J32:K32"/>
    <mergeCell ref="N49:N50"/>
    <mergeCell ref="C51:C55"/>
    <mergeCell ref="A40:D40"/>
    <mergeCell ref="A41:A46"/>
    <mergeCell ref="B41:C42"/>
    <mergeCell ref="H41:I41"/>
    <mergeCell ref="M41:M42"/>
    <mergeCell ref="N41:N42"/>
    <mergeCell ref="C43:C46"/>
    <mergeCell ref="A48:D48"/>
    <mergeCell ref="A49:A55"/>
    <mergeCell ref="B49:C50"/>
    <mergeCell ref="H49:I49"/>
    <mergeCell ref="M49:M50"/>
    <mergeCell ref="J41:K41"/>
    <mergeCell ref="J49:K49"/>
  </mergeCells>
  <conditionalFormatting sqref="H3">
    <cfRule type="iconSet" priority="6">
      <iconSet reverse="1">
        <cfvo type="percent" val="0"/>
        <cfvo type="num" val="10"/>
        <cfvo type="num" val="18"/>
      </iconSet>
    </cfRule>
  </conditionalFormatting>
  <conditionalFormatting sqref="H13">
    <cfRule type="iconSet" priority="5">
      <iconSet reverse="1">
        <cfvo type="percent" val="0"/>
        <cfvo type="num" val="10"/>
        <cfvo type="num" val="18"/>
      </iconSet>
    </cfRule>
  </conditionalFormatting>
  <conditionalFormatting sqref="H23">
    <cfRule type="iconSet" priority="4">
      <iconSet reverse="1">
        <cfvo type="percent" val="0"/>
        <cfvo type="num" val="10"/>
        <cfvo type="num" val="18"/>
      </iconSet>
    </cfRule>
  </conditionalFormatting>
  <conditionalFormatting sqref="H40">
    <cfRule type="iconSet" priority="2">
      <iconSet reverse="1">
        <cfvo type="percent" val="0"/>
        <cfvo type="num" val="10"/>
        <cfvo type="num" val="18"/>
      </iconSet>
    </cfRule>
  </conditionalFormatting>
  <conditionalFormatting sqref="H31">
    <cfRule type="iconSet" priority="3">
      <iconSet reverse="1">
        <cfvo type="percent" val="0"/>
        <cfvo type="num" val="10"/>
        <cfvo type="num" val="18"/>
      </iconSet>
    </cfRule>
  </conditionalFormatting>
  <conditionalFormatting sqref="H48">
    <cfRule type="iconSet" priority="1">
      <iconSet reverse="1">
        <cfvo type="percent" val="0"/>
        <cfvo type="num" val="10"/>
        <cfvo type="num" val="18"/>
      </iconSet>
    </cfRule>
  </conditionalFormatting>
  <pageMargins left="0.23622047244094491" right="0.23622047244094491" top="0.15748031496062992" bottom="0" header="0.31496062992125984" footer="0.31496062992125984"/>
  <pageSetup paperSize="8" scale="59" fitToHeight="0" orientation="landscape" r:id="rId1"/>
  <rowBreaks count="2" manualBreakCount="2">
    <brk id="21" max="16383" man="1"/>
    <brk id="38" max="16383" man="1"/>
  </rowBreaks>
  <legacyDrawing r:id="rId2"/>
  <extLst xmlns:x14="http://schemas.microsoft.com/office/spreadsheetml/2009/9/main">
    <ext uri="{CCE6A557-97BC-4b89-ADB6-D9C93CAAB3DF}">
      <x14:dataValidations xmlns:xm="http://schemas.microsoft.com/office/excel/2006/main" count="12">
        <x14:dataValidation type="list" showInputMessage="1" showErrorMessage="1">
          <x14:formula1>
            <xm:f>Risikoverzeichnis!$A$10:$A$31</xm:f>
          </x14:formula1>
          <xm:sqref>E9 E16:E21 E26:E29 E34:E38 E43:E45 E51:E55</xm:sqref>
        </x14:dataValidation>
        <x14:dataValidation type="list" showInputMessage="1" showErrorMessage="1">
          <x14:formula1>
            <xm:f>Risikoverzeichnis!$A$10:$A$31</xm:f>
          </x14:formula1>
          <xm:sqref>E6:E8</xm:sqref>
        </x14:dataValidation>
        <x14:dataValidation type="list" showInputMessage="1" showErrorMessage="1">
          <x14:formula1>
            <xm:f>Risikoverzeichnis!$A$10:$A$31</xm:f>
          </x14:formula1>
          <xm:sqref>E10</xm:sqref>
        </x14:dataValidation>
        <x14:dataValidation type="list" allowBlank="1" showInputMessage="1" showErrorMessage="1">
          <x14:formula1>
            <xm:f>Risikoverzeichnis!$A$10:$A$31</xm:f>
          </x14:formula1>
          <xm:sqref>E11</xm:sqref>
        </x14:dataValidation>
        <x14:dataValidation type="list" showInputMessage="1" showErrorMessage="1">
          <x14:formula1>
            <xm:f>Risikobereiche!$D$2:$D$4</xm:f>
          </x14:formula1>
          <xm:sqref>G6:G11 G16:G21</xm:sqref>
        </x14:dataValidation>
        <x14:dataValidation type="list" allowBlank="1" showInputMessage="1" showErrorMessage="1">
          <x14:formula1>
            <xm:f>Maßnahmen!$A$9:$A$27</xm:f>
          </x14:formula1>
          <xm:sqref>H6:H11</xm:sqref>
        </x14:dataValidation>
        <x14:dataValidation type="list" showInputMessage="1" showErrorMessage="1">
          <x14:formula1>
            <xm:f>Maßnahmen!$C$9:$C$27</xm:f>
          </x14:formula1>
          <xm:sqref>I6:I11 I16:I21 I26:I29 I34:I38 I43:I45 I51:I55</xm:sqref>
        </x14:dataValidation>
        <x14:dataValidation type="list" showInputMessage="1" showErrorMessage="1">
          <x14:formula1>
            <xm:f>Maßnahmen!$E$9:$E$14</xm:f>
          </x14:formula1>
          <xm:sqref>J6:J11 J16:J21</xm:sqref>
        </x14:dataValidation>
        <x14:dataValidation type="list" showInputMessage="1" showErrorMessage="1">
          <x14:formula1>
            <xm:f>Maßnahmen!$G$9:$G$14</xm:f>
          </x14:formula1>
          <xm:sqref>K6:K11 K16:K21 K26:K29 K34:K38 K43:K45 K51:K55</xm:sqref>
        </x14:dataValidation>
        <x14:dataValidation type="list" showInputMessage="1" showErrorMessage="1">
          <x14:formula1>
            <xm:f>Maßnahmen!$A$9:$A$27</xm:f>
          </x14:formula1>
          <xm:sqref>H16:H21 H26:H29 H34:H38 H43:H45 H51:H55</xm:sqref>
        </x14:dataValidation>
        <x14:dataValidation type="list" allowBlank="1" showInputMessage="1" showErrorMessage="1">
          <x14:formula1>
            <xm:f>Risikobereiche!$D$2:$D$4</xm:f>
          </x14:formula1>
          <xm:sqref>G51:G55 G43:G45 G34:G38 G26:G29</xm:sqref>
        </x14:dataValidation>
        <x14:dataValidation type="list" showInputMessage="1" showErrorMessage="1">
          <x14:formula1>
            <xm:f>Maßnahmen!$E$9:$E$12</xm:f>
          </x14:formula1>
          <xm:sqref>J26:J29 J34:J38 J43:J45 J51:J55</xm:sqref>
        </x14:dataValidation>
      </x14:dataValidations>
    </ext>
  </extLst>
</worksheet>
</file>

<file path=xl/worksheets/sheet7.xml><?xml version="1.0" encoding="utf-8"?>
<worksheet xmlns="http://schemas.openxmlformats.org/spreadsheetml/2006/main" xmlns:r="http://schemas.openxmlformats.org/officeDocument/2006/relationships">
  <sheetPr>
    <tabColor rgb="FFFF0000"/>
    <pageSetUpPr fitToPage="1"/>
  </sheetPr>
  <dimension ref="A1:O69"/>
  <sheetViews>
    <sheetView topLeftCell="F1" zoomScaleNormal="100" zoomScalePageLayoutView="90" workbookViewId="0">
      <pane ySplit="2" topLeftCell="A63" activePane="bottomLeft" state="frozen"/>
      <selection activeCell="H63" sqref="H62:H63"/>
      <selection pane="bottomLeft" activeCell="N17" sqref="N17"/>
    </sheetView>
  </sheetViews>
  <sheetFormatPr defaultColWidth="10.85546875" defaultRowHeight="20.25" outlineLevelRow="1"/>
  <cols>
    <col min="1" max="1" width="12.42578125" style="4" customWidth="1"/>
    <col min="2" max="2" width="9.85546875" style="4" customWidth="1"/>
    <col min="3" max="3" width="11.28515625" style="4" customWidth="1"/>
    <col min="4" max="4" width="28.42578125" style="4" customWidth="1"/>
    <col min="5" max="5" width="40.7109375" style="4" customWidth="1"/>
    <col min="6" max="6" width="28.42578125" style="4" customWidth="1"/>
    <col min="7" max="7" width="34.85546875" style="4" customWidth="1"/>
    <col min="8" max="8" width="29" style="231" customWidth="1"/>
    <col min="9" max="9" width="26.7109375" style="4" customWidth="1"/>
    <col min="10" max="10" width="27.42578125" style="4" customWidth="1"/>
    <col min="11" max="11" width="38.85546875" style="4" customWidth="1"/>
    <col min="12" max="12" width="20.7109375" style="4" customWidth="1"/>
    <col min="13" max="13" width="19.28515625" style="4" customWidth="1"/>
    <col min="14" max="14" width="22" style="4" customWidth="1"/>
    <col min="15" max="15" width="3.28515625" style="47" customWidth="1"/>
    <col min="16" max="16384" width="10.85546875" style="4"/>
  </cols>
  <sheetData>
    <row r="1" spans="1:15" s="47" customFormat="1">
      <c r="A1" s="26" t="s">
        <v>791</v>
      </c>
      <c r="B1" s="41"/>
      <c r="C1" s="41"/>
      <c r="D1" s="41"/>
      <c r="E1" s="41"/>
      <c r="F1" s="41"/>
      <c r="G1" s="41"/>
      <c r="H1" s="225"/>
      <c r="I1" s="41"/>
      <c r="J1" s="41"/>
      <c r="K1" s="41"/>
      <c r="L1" s="41"/>
      <c r="M1" s="41"/>
      <c r="N1" s="41"/>
      <c r="O1" s="41"/>
    </row>
    <row r="2" spans="1:15" s="50" customFormat="1">
      <c r="A2" s="29" t="s">
        <v>206</v>
      </c>
      <c r="B2" s="48"/>
      <c r="C2" s="48"/>
      <c r="D2" s="48"/>
      <c r="E2" s="42"/>
      <c r="F2" s="48"/>
      <c r="G2" s="49" t="s">
        <v>343</v>
      </c>
      <c r="H2" s="226"/>
      <c r="I2" s="42"/>
      <c r="J2" s="42"/>
      <c r="K2" s="42"/>
      <c r="L2" s="42"/>
      <c r="M2" s="42"/>
      <c r="N2" s="42"/>
      <c r="O2" s="41"/>
    </row>
    <row r="3" spans="1:15">
      <c r="A3" s="340" t="s">
        <v>796</v>
      </c>
      <c r="B3" s="341"/>
      <c r="C3" s="341"/>
      <c r="D3" s="341"/>
      <c r="E3" s="51"/>
      <c r="F3" s="216"/>
      <c r="G3" s="52" t="str">
        <f>IF(C6=0,"--",IF(C6&lt;10,"Gering",IF(C6&lt;18,"Medio",IF(C6&lt;25.1,"Alto",""))))</f>
        <v>Gering</v>
      </c>
      <c r="H3" s="227">
        <f>C6</f>
        <v>4.375</v>
      </c>
      <c r="I3" s="202"/>
      <c r="J3" s="33"/>
      <c r="K3" s="33"/>
      <c r="L3" s="33"/>
      <c r="M3" s="33"/>
      <c r="N3" s="33"/>
      <c r="O3" s="41"/>
    </row>
    <row r="4" spans="1:15" ht="51" customHeight="1" outlineLevel="1">
      <c r="A4" s="342" t="str">
        <f>A3</f>
        <v xml:space="preserve">B.01 Festlegung des Bedarfs </v>
      </c>
      <c r="B4" s="345" t="s">
        <v>325</v>
      </c>
      <c r="C4" s="346"/>
      <c r="D4" s="266" t="s">
        <v>751</v>
      </c>
      <c r="E4" s="17" t="s">
        <v>549</v>
      </c>
      <c r="F4" s="266" t="s">
        <v>548</v>
      </c>
      <c r="G4" s="269" t="s">
        <v>338</v>
      </c>
      <c r="H4" s="349" t="s">
        <v>342</v>
      </c>
      <c r="I4" s="336"/>
      <c r="J4" s="336" t="s">
        <v>346</v>
      </c>
      <c r="K4" s="336"/>
      <c r="L4" s="358" t="s">
        <v>350</v>
      </c>
      <c r="M4" s="358" t="s">
        <v>464</v>
      </c>
      <c r="N4" s="336" t="s">
        <v>465</v>
      </c>
      <c r="O4" s="41"/>
    </row>
    <row r="5" spans="1:15" ht="22.5" outlineLevel="1">
      <c r="A5" s="343"/>
      <c r="B5" s="347"/>
      <c r="C5" s="348"/>
      <c r="D5" s="31" t="s">
        <v>752</v>
      </c>
      <c r="E5" s="31" t="s">
        <v>339</v>
      </c>
      <c r="F5" s="31" t="s">
        <v>340</v>
      </c>
      <c r="G5" s="31" t="s">
        <v>339</v>
      </c>
      <c r="H5" s="205" t="s">
        <v>458</v>
      </c>
      <c r="I5" s="43" t="s">
        <v>459</v>
      </c>
      <c r="J5" s="43" t="s">
        <v>458</v>
      </c>
      <c r="K5" s="43" t="s">
        <v>459</v>
      </c>
      <c r="L5" s="354"/>
      <c r="M5" s="354"/>
      <c r="N5" s="336"/>
      <c r="O5" s="41"/>
    </row>
    <row r="6" spans="1:15" ht="156" customHeight="1" outlineLevel="1">
      <c r="A6" s="343"/>
      <c r="B6" s="189" t="s">
        <v>550</v>
      </c>
      <c r="C6" s="337">
        <f>B7*B10</f>
        <v>4.375</v>
      </c>
      <c r="D6" s="53" t="s">
        <v>819</v>
      </c>
      <c r="E6" s="53" t="str">
        <f>Risikoverzeichnis!A44</f>
        <v>RB.11 Festlegung eines Bedarfs, welcher bezüglich der gewählten Menge bzw. Qualität der Ressourcen nicht der "Mission" der Körperschaft entspricht</v>
      </c>
      <c r="F6" s="53" t="str">
        <f>VLOOKUP(E6,Risikoverzeichnis!$A$34:$B$67,2,FALSE)</f>
        <v>CR.6 Missbrauch der Ermessensfreiheit</v>
      </c>
      <c r="G6" s="53" t="s">
        <v>336</v>
      </c>
      <c r="H6" s="228" t="s">
        <v>443</v>
      </c>
      <c r="I6" s="53" t="s">
        <v>455</v>
      </c>
      <c r="J6" s="264" t="s">
        <v>442</v>
      </c>
      <c r="K6" s="53" t="s">
        <v>460</v>
      </c>
      <c r="L6" s="157" t="s">
        <v>463</v>
      </c>
      <c r="M6" s="53" t="s">
        <v>486</v>
      </c>
      <c r="N6" s="11" t="s">
        <v>542</v>
      </c>
      <c r="O6" s="41"/>
    </row>
    <row r="7" spans="1:15" ht="150" customHeight="1" outlineLevel="1">
      <c r="A7" s="343"/>
      <c r="B7" s="190">
        <f>SUM(B!B6:B47)/6</f>
        <v>2.5</v>
      </c>
      <c r="C7" s="338"/>
      <c r="D7" s="53" t="s">
        <v>823</v>
      </c>
      <c r="E7" s="53" t="str">
        <f>Risikoverzeichnis!A45</f>
        <v>RB.12 Vorgangsweise bzw. Anwendung von Prozeduren, welche nicht den Effizienz-, Effektivität bzw. dem ökonoschimen Prinzipien, welche die Tätigkeit der öffentlichen Verwaltung auszeichnen sollten, entsprechen</v>
      </c>
      <c r="F7" s="53" t="str">
        <f>VLOOKUP(E7,Risikoverzeichnis!$A$34:$B$67,2,FALSE)</f>
        <v>CR.6 Missbrauch der Ermessensfreiheit</v>
      </c>
      <c r="G7" s="53" t="s">
        <v>336</v>
      </c>
      <c r="H7" s="228" t="s">
        <v>443</v>
      </c>
      <c r="I7" s="53" t="s">
        <v>455</v>
      </c>
      <c r="J7" s="264" t="s">
        <v>442</v>
      </c>
      <c r="K7" s="53" t="s">
        <v>460</v>
      </c>
      <c r="L7" s="157" t="s">
        <v>463</v>
      </c>
      <c r="M7" s="53" t="s">
        <v>486</v>
      </c>
      <c r="N7" s="11" t="s">
        <v>542</v>
      </c>
      <c r="O7" s="41"/>
    </row>
    <row r="8" spans="1:15" outlineLevel="1">
      <c r="A8" s="343"/>
      <c r="B8" s="192"/>
      <c r="C8" s="338"/>
      <c r="D8" s="53"/>
      <c r="E8" s="53"/>
      <c r="F8" s="53"/>
      <c r="G8" s="53"/>
      <c r="H8" s="228"/>
      <c r="I8" s="53"/>
      <c r="J8" s="53"/>
      <c r="K8" s="53"/>
      <c r="L8" s="53"/>
      <c r="M8" s="157"/>
      <c r="N8" s="11"/>
      <c r="O8" s="41"/>
    </row>
    <row r="9" spans="1:15" outlineLevel="1">
      <c r="A9" s="343"/>
      <c r="B9" s="192" t="s">
        <v>327</v>
      </c>
      <c r="C9" s="338"/>
      <c r="D9" s="53"/>
      <c r="E9" s="53"/>
      <c r="F9" s="53"/>
      <c r="G9" s="53"/>
      <c r="H9" s="228"/>
      <c r="I9" s="53"/>
      <c r="J9" s="53"/>
      <c r="K9" s="53"/>
      <c r="L9" s="157"/>
      <c r="M9" s="157"/>
      <c r="N9" s="11"/>
      <c r="O9" s="41"/>
    </row>
    <row r="10" spans="1:15" outlineLevel="1">
      <c r="A10" s="343"/>
      <c r="B10" s="282">
        <f>SUM(B!E6:E34)/4</f>
        <v>1.75</v>
      </c>
      <c r="C10" s="338"/>
      <c r="D10" s="53"/>
      <c r="E10" s="53"/>
      <c r="F10" s="53"/>
      <c r="G10" s="53"/>
      <c r="H10" s="228"/>
      <c r="I10" s="53"/>
      <c r="J10" s="53"/>
      <c r="K10" s="53"/>
      <c r="L10" s="157"/>
      <c r="M10" s="157"/>
      <c r="N10" s="11"/>
      <c r="O10" s="41"/>
    </row>
    <row r="11" spans="1:15" outlineLevel="1">
      <c r="A11" s="344"/>
      <c r="B11" s="224"/>
      <c r="C11" s="339"/>
      <c r="D11" s="53"/>
      <c r="E11" s="53"/>
      <c r="F11" s="53"/>
      <c r="G11" s="53"/>
      <c r="H11" s="228"/>
      <c r="I11" s="53"/>
      <c r="J11" s="53"/>
      <c r="K11" s="53"/>
      <c r="L11" s="53"/>
      <c r="M11" s="53"/>
      <c r="N11" s="11"/>
      <c r="O11" s="41"/>
    </row>
    <row r="12" spans="1:15">
      <c r="A12" s="33"/>
      <c r="B12" s="33"/>
      <c r="C12" s="33"/>
      <c r="D12" s="33"/>
      <c r="E12" s="33"/>
      <c r="F12" s="33"/>
      <c r="G12" s="33"/>
      <c r="H12" s="229"/>
      <c r="I12" s="33"/>
      <c r="J12" s="33"/>
      <c r="K12" s="33"/>
      <c r="L12" s="33"/>
      <c r="M12" s="33"/>
      <c r="N12" s="33"/>
      <c r="O12" s="41"/>
    </row>
    <row r="13" spans="1:15" ht="39.75" customHeight="1">
      <c r="A13" s="340" t="s">
        <v>797</v>
      </c>
      <c r="B13" s="341"/>
      <c r="C13" s="341"/>
      <c r="D13" s="341"/>
      <c r="E13" s="51"/>
      <c r="F13" s="216"/>
      <c r="G13" s="230" t="str">
        <f>IF(C16=0,"--",IF(C16&lt;10,"Gering",IF(C16&lt;18,"Medio",IF(C16&lt;25.1,"Alto",""))))</f>
        <v>Gering</v>
      </c>
      <c r="H13" s="227">
        <f>C16</f>
        <v>4.0833333333333339</v>
      </c>
      <c r="I13" s="202"/>
      <c r="J13" s="33"/>
      <c r="K13" s="33"/>
      <c r="L13" s="33"/>
      <c r="M13" s="33"/>
      <c r="N13" s="33"/>
      <c r="O13" s="41"/>
    </row>
    <row r="14" spans="1:15" ht="51" customHeight="1" outlineLevel="1">
      <c r="A14" s="342" t="str">
        <f>A13</f>
        <v xml:space="preserve">B.02 Festlegung der Einkaufsstrategie </v>
      </c>
      <c r="B14" s="345" t="s">
        <v>325</v>
      </c>
      <c r="C14" s="346"/>
      <c r="D14" s="164" t="s">
        <v>751</v>
      </c>
      <c r="E14" s="17" t="s">
        <v>549</v>
      </c>
      <c r="F14" s="164" t="s">
        <v>548</v>
      </c>
      <c r="G14" s="269" t="s">
        <v>338</v>
      </c>
      <c r="H14" s="349" t="s">
        <v>342</v>
      </c>
      <c r="I14" s="336"/>
      <c r="J14" s="336" t="s">
        <v>346</v>
      </c>
      <c r="K14" s="336"/>
      <c r="L14" s="358" t="s">
        <v>350</v>
      </c>
      <c r="M14" s="358" t="s">
        <v>464</v>
      </c>
      <c r="N14" s="336" t="s">
        <v>465</v>
      </c>
      <c r="O14" s="41"/>
    </row>
    <row r="15" spans="1:15" ht="22.5" outlineLevel="1">
      <c r="A15" s="343"/>
      <c r="B15" s="347"/>
      <c r="C15" s="348"/>
      <c r="D15" s="31" t="s">
        <v>752</v>
      </c>
      <c r="E15" s="31" t="s">
        <v>339</v>
      </c>
      <c r="F15" s="31" t="s">
        <v>340</v>
      </c>
      <c r="G15" s="31" t="s">
        <v>339</v>
      </c>
      <c r="H15" s="205" t="s">
        <v>458</v>
      </c>
      <c r="I15" s="43" t="s">
        <v>459</v>
      </c>
      <c r="J15" s="43" t="s">
        <v>458</v>
      </c>
      <c r="K15" s="43" t="s">
        <v>459</v>
      </c>
      <c r="L15" s="354"/>
      <c r="M15" s="354"/>
      <c r="N15" s="336"/>
      <c r="O15" s="41"/>
    </row>
    <row r="16" spans="1:15" ht="177.75" customHeight="1" outlineLevel="1">
      <c r="A16" s="343"/>
      <c r="B16" s="189" t="s">
        <v>550</v>
      </c>
      <c r="C16" s="337">
        <f>B17*B20</f>
        <v>4.0833333333333339</v>
      </c>
      <c r="D16" s="286" t="s">
        <v>821</v>
      </c>
      <c r="E16" s="251" t="s">
        <v>808</v>
      </c>
      <c r="F16" s="293" t="s">
        <v>820</v>
      </c>
      <c r="G16" s="286" t="s">
        <v>335</v>
      </c>
      <c r="H16" s="296" t="s">
        <v>289</v>
      </c>
      <c r="I16" s="298" t="s">
        <v>304</v>
      </c>
      <c r="J16" s="287" t="s">
        <v>442</v>
      </c>
      <c r="K16" s="53" t="s">
        <v>833</v>
      </c>
      <c r="L16" s="286" t="s">
        <v>463</v>
      </c>
      <c r="M16" s="286" t="s">
        <v>824</v>
      </c>
      <c r="N16" s="2" t="s">
        <v>870</v>
      </c>
      <c r="O16" s="41"/>
    </row>
    <row r="17" spans="1:15" ht="177.75" customHeight="1" outlineLevel="1">
      <c r="A17" s="343"/>
      <c r="B17" s="190">
        <f>SUM(B!B54:B95)/6</f>
        <v>2.3333333333333335</v>
      </c>
      <c r="C17" s="338"/>
      <c r="D17" s="286" t="s">
        <v>822</v>
      </c>
      <c r="E17" s="251" t="s">
        <v>233</v>
      </c>
      <c r="F17" s="293" t="s">
        <v>820</v>
      </c>
      <c r="G17" s="286" t="s">
        <v>335</v>
      </c>
      <c r="H17" s="296" t="s">
        <v>289</v>
      </c>
      <c r="I17" s="298" t="s">
        <v>304</v>
      </c>
      <c r="J17" s="287" t="s">
        <v>442</v>
      </c>
      <c r="K17" s="53" t="s">
        <v>833</v>
      </c>
      <c r="L17" s="286" t="s">
        <v>463</v>
      </c>
      <c r="M17" s="286" t="s">
        <v>824</v>
      </c>
      <c r="N17" s="289" t="s">
        <v>870</v>
      </c>
      <c r="O17" s="41"/>
    </row>
    <row r="18" spans="1:15" ht="180" customHeight="1" outlineLevel="1">
      <c r="A18" s="343"/>
      <c r="B18" s="192"/>
      <c r="C18" s="338"/>
      <c r="D18" s="286" t="s">
        <v>826</v>
      </c>
      <c r="E18" s="251" t="s">
        <v>808</v>
      </c>
      <c r="F18" s="293" t="s">
        <v>820</v>
      </c>
      <c r="G18" s="286" t="s">
        <v>335</v>
      </c>
      <c r="H18" s="296" t="s">
        <v>289</v>
      </c>
      <c r="I18" s="298" t="s">
        <v>304</v>
      </c>
      <c r="J18" s="287" t="s">
        <v>442</v>
      </c>
      <c r="K18" s="53" t="s">
        <v>833</v>
      </c>
      <c r="L18" s="286" t="s">
        <v>463</v>
      </c>
      <c r="M18" s="286" t="s">
        <v>824</v>
      </c>
      <c r="N18" s="2" t="s">
        <v>870</v>
      </c>
      <c r="O18" s="41"/>
    </row>
    <row r="19" spans="1:15" ht="183.75" customHeight="1" outlineLevel="1">
      <c r="A19" s="343"/>
      <c r="B19" s="192" t="s">
        <v>327</v>
      </c>
      <c r="C19" s="338"/>
      <c r="D19" s="286" t="s">
        <v>825</v>
      </c>
      <c r="E19" s="251" t="s">
        <v>808</v>
      </c>
      <c r="F19" s="293" t="s">
        <v>820</v>
      </c>
      <c r="G19" s="286" t="s">
        <v>335</v>
      </c>
      <c r="H19" s="296" t="s">
        <v>289</v>
      </c>
      <c r="I19" s="298" t="s">
        <v>304</v>
      </c>
      <c r="J19" s="287" t="s">
        <v>442</v>
      </c>
      <c r="K19" s="53" t="s">
        <v>833</v>
      </c>
      <c r="L19" s="286" t="s">
        <v>463</v>
      </c>
      <c r="M19" s="286" t="s">
        <v>824</v>
      </c>
      <c r="N19" s="2" t="s">
        <v>870</v>
      </c>
      <c r="O19" s="41"/>
    </row>
    <row r="20" spans="1:15" ht="174" customHeight="1" outlineLevel="1">
      <c r="A20" s="343"/>
      <c r="B20" s="282">
        <f>SUM(B!E54:E82)/4</f>
        <v>1.75</v>
      </c>
      <c r="C20" s="338"/>
      <c r="D20" s="286" t="s">
        <v>827</v>
      </c>
      <c r="E20" s="251" t="s">
        <v>808</v>
      </c>
      <c r="F20" s="293" t="s">
        <v>820</v>
      </c>
      <c r="G20" s="286" t="s">
        <v>335</v>
      </c>
      <c r="H20" s="296" t="s">
        <v>289</v>
      </c>
      <c r="I20" s="298" t="s">
        <v>304</v>
      </c>
      <c r="J20" s="287" t="s">
        <v>442</v>
      </c>
      <c r="K20" s="53" t="s">
        <v>833</v>
      </c>
      <c r="L20" s="286" t="s">
        <v>463</v>
      </c>
      <c r="M20" s="286" t="s">
        <v>824</v>
      </c>
      <c r="N20" s="2" t="s">
        <v>870</v>
      </c>
      <c r="O20" s="41"/>
    </row>
    <row r="21" spans="1:15" ht="139.5" customHeight="1" outlineLevel="1">
      <c r="A21" s="343"/>
      <c r="B21" s="282"/>
      <c r="C21" s="338"/>
      <c r="D21" s="286" t="s">
        <v>828</v>
      </c>
      <c r="E21" s="251" t="s">
        <v>808</v>
      </c>
      <c r="F21" s="293" t="s">
        <v>820</v>
      </c>
      <c r="G21" s="286" t="s">
        <v>335</v>
      </c>
      <c r="H21" s="296" t="s">
        <v>289</v>
      </c>
      <c r="I21" s="298" t="s">
        <v>304</v>
      </c>
      <c r="J21" s="287" t="s">
        <v>442</v>
      </c>
      <c r="K21" s="53" t="s">
        <v>833</v>
      </c>
      <c r="L21" s="286" t="s">
        <v>463</v>
      </c>
      <c r="M21" s="286" t="s">
        <v>824</v>
      </c>
      <c r="N21" s="2" t="s">
        <v>870</v>
      </c>
      <c r="O21" s="41"/>
    </row>
    <row r="22" spans="1:15" ht="106.5" customHeight="1" outlineLevel="1">
      <c r="A22" s="343"/>
      <c r="B22" s="282"/>
      <c r="C22" s="338"/>
      <c r="D22" s="286" t="s">
        <v>829</v>
      </c>
      <c r="E22" s="251" t="s">
        <v>808</v>
      </c>
      <c r="F22" s="293" t="s">
        <v>820</v>
      </c>
      <c r="G22" s="286" t="s">
        <v>335</v>
      </c>
      <c r="H22" s="296" t="s">
        <v>289</v>
      </c>
      <c r="I22" s="298" t="s">
        <v>304</v>
      </c>
      <c r="J22" s="287" t="s">
        <v>442</v>
      </c>
      <c r="K22" s="53" t="s">
        <v>833</v>
      </c>
      <c r="L22" s="286" t="s">
        <v>463</v>
      </c>
      <c r="M22" s="286" t="s">
        <v>824</v>
      </c>
      <c r="N22" s="2" t="s">
        <v>870</v>
      </c>
      <c r="O22" s="41"/>
    </row>
    <row r="23" spans="1:15" ht="138.75" customHeight="1" outlineLevel="1">
      <c r="A23" s="343"/>
      <c r="B23" s="282"/>
      <c r="C23" s="338"/>
      <c r="D23" s="286" t="s">
        <v>830</v>
      </c>
      <c r="E23" s="251" t="s">
        <v>810</v>
      </c>
      <c r="F23" s="293" t="s">
        <v>820</v>
      </c>
      <c r="G23" s="286" t="s">
        <v>335</v>
      </c>
      <c r="H23" s="296" t="s">
        <v>289</v>
      </c>
      <c r="I23" s="298" t="s">
        <v>304</v>
      </c>
      <c r="J23" s="287" t="s">
        <v>442</v>
      </c>
      <c r="K23" s="53" t="s">
        <v>833</v>
      </c>
      <c r="L23" s="286" t="s">
        <v>463</v>
      </c>
      <c r="M23" s="286" t="s">
        <v>824</v>
      </c>
      <c r="N23" s="2" t="s">
        <v>870</v>
      </c>
      <c r="O23" s="41"/>
    </row>
    <row r="24" spans="1:15" ht="160.5" customHeight="1" outlineLevel="1">
      <c r="A24" s="343"/>
      <c r="B24" s="282"/>
      <c r="C24" s="338"/>
      <c r="D24" s="286" t="s">
        <v>831</v>
      </c>
      <c r="E24" s="251" t="s">
        <v>810</v>
      </c>
      <c r="F24" s="293" t="s">
        <v>820</v>
      </c>
      <c r="G24" s="286" t="s">
        <v>335</v>
      </c>
      <c r="H24" s="296" t="s">
        <v>289</v>
      </c>
      <c r="I24" s="298" t="s">
        <v>304</v>
      </c>
      <c r="J24" s="287" t="s">
        <v>442</v>
      </c>
      <c r="K24" s="53" t="s">
        <v>833</v>
      </c>
      <c r="L24" s="286" t="s">
        <v>463</v>
      </c>
      <c r="M24" s="286" t="s">
        <v>824</v>
      </c>
      <c r="N24" s="2" t="s">
        <v>870</v>
      </c>
      <c r="O24" s="41"/>
    </row>
    <row r="25" spans="1:15" ht="186" customHeight="1" outlineLevel="1">
      <c r="A25" s="344"/>
      <c r="B25" s="224"/>
      <c r="C25" s="339"/>
      <c r="D25" s="286" t="s">
        <v>832</v>
      </c>
      <c r="E25" s="251" t="s">
        <v>810</v>
      </c>
      <c r="F25" s="293" t="s">
        <v>820</v>
      </c>
      <c r="G25" s="286" t="s">
        <v>335</v>
      </c>
      <c r="H25" s="296" t="s">
        <v>289</v>
      </c>
      <c r="I25" s="298" t="s">
        <v>304</v>
      </c>
      <c r="J25" s="287" t="s">
        <v>442</v>
      </c>
      <c r="K25" s="53" t="s">
        <v>833</v>
      </c>
      <c r="L25" s="286" t="s">
        <v>463</v>
      </c>
      <c r="M25" s="286" t="s">
        <v>824</v>
      </c>
      <c r="N25" s="2" t="s">
        <v>870</v>
      </c>
      <c r="O25" s="41"/>
    </row>
    <row r="26" spans="1:15">
      <c r="A26" s="33"/>
      <c r="B26" s="33"/>
      <c r="C26" s="33"/>
      <c r="D26" s="33"/>
      <c r="E26" s="33"/>
      <c r="F26" s="33"/>
      <c r="G26" s="33"/>
      <c r="H26" s="229"/>
      <c r="I26" s="33"/>
      <c r="J26" s="33"/>
      <c r="K26" s="33"/>
      <c r="L26" s="33"/>
      <c r="M26" s="33"/>
      <c r="N26" s="278"/>
      <c r="O26" s="41"/>
    </row>
    <row r="27" spans="1:15">
      <c r="A27" s="340" t="s">
        <v>798</v>
      </c>
      <c r="B27" s="341"/>
      <c r="C27" s="341"/>
      <c r="D27" s="341"/>
      <c r="E27" s="51"/>
      <c r="F27" s="216"/>
      <c r="G27" s="52" t="str">
        <f>IF(B30=0,"--",IF(C30&lt;10,"Gering",IF(C30&lt;18,"Medio",IF(C30&lt;25.1,"Alto",""))))</f>
        <v>Gering</v>
      </c>
      <c r="H27" s="227">
        <f>C30</f>
        <v>4.0833333333333339</v>
      </c>
      <c r="I27" s="202"/>
      <c r="J27" s="33"/>
      <c r="K27" s="33"/>
      <c r="L27" s="33"/>
      <c r="M27" s="33"/>
      <c r="N27" s="281"/>
      <c r="O27" s="41"/>
    </row>
    <row r="28" spans="1:15" ht="51" customHeight="1" outlineLevel="1">
      <c r="A28" s="342" t="str">
        <f>A27</f>
        <v>B.03 Wahl der vertragsschließenden Partei</v>
      </c>
      <c r="B28" s="345" t="s">
        <v>325</v>
      </c>
      <c r="C28" s="346"/>
      <c r="D28" s="164" t="s">
        <v>751</v>
      </c>
      <c r="E28" s="17" t="s">
        <v>549</v>
      </c>
      <c r="F28" s="164" t="s">
        <v>548</v>
      </c>
      <c r="G28" s="269" t="s">
        <v>338</v>
      </c>
      <c r="H28" s="349" t="s">
        <v>342</v>
      </c>
      <c r="I28" s="336"/>
      <c r="J28" s="336" t="s">
        <v>348</v>
      </c>
      <c r="K28" s="336"/>
      <c r="L28" s="358" t="s">
        <v>350</v>
      </c>
      <c r="M28" s="358" t="s">
        <v>464</v>
      </c>
      <c r="N28" s="336" t="s">
        <v>465</v>
      </c>
      <c r="O28" s="41"/>
    </row>
    <row r="29" spans="1:15" ht="22.5" outlineLevel="1">
      <c r="A29" s="343"/>
      <c r="B29" s="347"/>
      <c r="C29" s="348"/>
      <c r="D29" s="31" t="s">
        <v>752</v>
      </c>
      <c r="E29" s="31" t="s">
        <v>339</v>
      </c>
      <c r="F29" s="31" t="s">
        <v>340</v>
      </c>
      <c r="G29" s="31" t="s">
        <v>339</v>
      </c>
      <c r="H29" s="205" t="s">
        <v>458</v>
      </c>
      <c r="I29" s="43" t="s">
        <v>459</v>
      </c>
      <c r="J29" s="43" t="s">
        <v>458</v>
      </c>
      <c r="K29" s="43" t="s">
        <v>459</v>
      </c>
      <c r="L29" s="354"/>
      <c r="M29" s="354"/>
      <c r="N29" s="336"/>
      <c r="O29" s="41"/>
    </row>
    <row r="30" spans="1:15" ht="161.25" customHeight="1" outlineLevel="1">
      <c r="A30" s="343"/>
      <c r="B30" s="189" t="s">
        <v>550</v>
      </c>
      <c r="C30" s="337">
        <f>B31*B39</f>
        <v>4.0833333333333339</v>
      </c>
      <c r="D30" s="4" t="s">
        <v>835</v>
      </c>
      <c r="E30" s="251" t="s">
        <v>812</v>
      </c>
      <c r="F30" s="294" t="s">
        <v>330</v>
      </c>
      <c r="G30" s="53" t="s">
        <v>335</v>
      </c>
      <c r="H30" s="296" t="s">
        <v>297</v>
      </c>
      <c r="I30" s="298" t="s">
        <v>311</v>
      </c>
      <c r="J30" s="264" t="s">
        <v>442</v>
      </c>
      <c r="K30" s="53" t="s">
        <v>834</v>
      </c>
      <c r="L30" s="53" t="s">
        <v>463</v>
      </c>
      <c r="M30" s="53" t="s">
        <v>837</v>
      </c>
      <c r="N30" s="11" t="s">
        <v>838</v>
      </c>
      <c r="O30" s="41"/>
    </row>
    <row r="31" spans="1:15" ht="177.75" customHeight="1" outlineLevel="1">
      <c r="A31" s="343"/>
      <c r="B31" s="190">
        <f>SUM(B!B102:B143)/6</f>
        <v>2.3333333333333335</v>
      </c>
      <c r="C31" s="338"/>
      <c r="D31" s="53" t="s">
        <v>836</v>
      </c>
      <c r="E31" s="251" t="s">
        <v>812</v>
      </c>
      <c r="F31" s="188" t="s">
        <v>330</v>
      </c>
      <c r="G31" s="53" t="s">
        <v>335</v>
      </c>
      <c r="H31" s="296" t="s">
        <v>297</v>
      </c>
      <c r="I31" s="298" t="s">
        <v>311</v>
      </c>
      <c r="J31" s="264" t="s">
        <v>442</v>
      </c>
      <c r="K31" s="53" t="s">
        <v>834</v>
      </c>
      <c r="L31" s="53" t="s">
        <v>463</v>
      </c>
      <c r="M31" s="53" t="s">
        <v>837</v>
      </c>
      <c r="N31" s="11" t="s">
        <v>838</v>
      </c>
      <c r="O31" s="41"/>
    </row>
    <row r="32" spans="1:15" ht="174.75" customHeight="1" outlineLevel="1">
      <c r="A32" s="343"/>
      <c r="B32" s="297"/>
      <c r="C32" s="338"/>
      <c r="D32" s="53" t="s">
        <v>839</v>
      </c>
      <c r="E32" s="177" t="s">
        <v>215</v>
      </c>
      <c r="F32" s="299" t="s">
        <v>331</v>
      </c>
      <c r="G32" s="53" t="s">
        <v>335</v>
      </c>
      <c r="H32" s="296" t="s">
        <v>297</v>
      </c>
      <c r="I32" s="298" t="s">
        <v>311</v>
      </c>
      <c r="J32" s="264" t="s">
        <v>442</v>
      </c>
      <c r="K32" s="53" t="s">
        <v>834</v>
      </c>
      <c r="L32" s="53" t="s">
        <v>463</v>
      </c>
      <c r="M32" s="53" t="s">
        <v>837</v>
      </c>
      <c r="N32" s="11" t="s">
        <v>838</v>
      </c>
      <c r="O32" s="41"/>
    </row>
    <row r="33" spans="1:15" ht="171" customHeight="1" outlineLevel="1">
      <c r="A33" s="343"/>
      <c r="B33" s="297"/>
      <c r="C33" s="338"/>
      <c r="D33" s="53" t="s">
        <v>840</v>
      </c>
      <c r="E33" s="177" t="s">
        <v>221</v>
      </c>
      <c r="F33" s="294" t="s">
        <v>328</v>
      </c>
      <c r="G33" s="53" t="s">
        <v>335</v>
      </c>
      <c r="H33" s="296" t="s">
        <v>297</v>
      </c>
      <c r="I33" s="298" t="s">
        <v>311</v>
      </c>
      <c r="J33" s="264" t="s">
        <v>442</v>
      </c>
      <c r="K33" s="53" t="s">
        <v>834</v>
      </c>
      <c r="L33" s="53" t="s">
        <v>463</v>
      </c>
      <c r="M33" s="53" t="s">
        <v>837</v>
      </c>
      <c r="N33" s="11" t="s">
        <v>838</v>
      </c>
      <c r="O33" s="41"/>
    </row>
    <row r="34" spans="1:15" ht="177.75" customHeight="1" outlineLevel="1">
      <c r="A34" s="343"/>
      <c r="B34" s="297"/>
      <c r="C34" s="338"/>
      <c r="D34" s="53" t="s">
        <v>841</v>
      </c>
      <c r="E34" s="177" t="s">
        <v>238</v>
      </c>
      <c r="F34" s="294" t="s">
        <v>334</v>
      </c>
      <c r="G34" s="53" t="s">
        <v>335</v>
      </c>
      <c r="H34" s="296" t="s">
        <v>297</v>
      </c>
      <c r="I34" s="298" t="s">
        <v>311</v>
      </c>
      <c r="J34" s="264" t="s">
        <v>442</v>
      </c>
      <c r="K34" s="53" t="s">
        <v>834</v>
      </c>
      <c r="L34" s="53" t="s">
        <v>463</v>
      </c>
      <c r="M34" s="53" t="s">
        <v>837</v>
      </c>
      <c r="N34" s="11" t="s">
        <v>838</v>
      </c>
      <c r="O34" s="41"/>
    </row>
    <row r="35" spans="1:15" ht="89.25" outlineLevel="1">
      <c r="A35" s="343"/>
      <c r="B35" s="297"/>
      <c r="C35" s="338"/>
      <c r="D35" s="53" t="s">
        <v>842</v>
      </c>
      <c r="E35" s="251" t="s">
        <v>814</v>
      </c>
      <c r="F35" s="294" t="s">
        <v>333</v>
      </c>
      <c r="G35" s="53" t="s">
        <v>335</v>
      </c>
      <c r="H35" s="296" t="s">
        <v>297</v>
      </c>
      <c r="I35" s="298" t="s">
        <v>311</v>
      </c>
      <c r="J35" s="264" t="s">
        <v>442</v>
      </c>
      <c r="K35" s="53" t="s">
        <v>834</v>
      </c>
      <c r="L35" s="53" t="s">
        <v>463</v>
      </c>
      <c r="M35" s="53" t="s">
        <v>837</v>
      </c>
      <c r="N35" s="11" t="s">
        <v>838</v>
      </c>
      <c r="O35" s="41"/>
    </row>
    <row r="36" spans="1:15" ht="174.75" customHeight="1" outlineLevel="1">
      <c r="A36" s="343"/>
      <c r="B36" s="297"/>
      <c r="C36" s="338"/>
      <c r="D36" s="53" t="s">
        <v>843</v>
      </c>
      <c r="E36" s="251" t="s">
        <v>814</v>
      </c>
      <c r="F36" s="294" t="s">
        <v>333</v>
      </c>
      <c r="G36" s="53" t="s">
        <v>335</v>
      </c>
      <c r="H36" s="296" t="s">
        <v>297</v>
      </c>
      <c r="I36" s="298" t="s">
        <v>311</v>
      </c>
      <c r="J36" s="264" t="s">
        <v>442</v>
      </c>
      <c r="K36" s="53" t="s">
        <v>834</v>
      </c>
      <c r="L36" s="53" t="s">
        <v>463</v>
      </c>
      <c r="M36" s="53" t="s">
        <v>837</v>
      </c>
      <c r="N36" s="11" t="s">
        <v>838</v>
      </c>
      <c r="O36" s="41"/>
    </row>
    <row r="37" spans="1:15" ht="174" customHeight="1" outlineLevel="1">
      <c r="A37" s="343"/>
      <c r="B37" s="192"/>
      <c r="C37" s="338"/>
      <c r="D37" s="53" t="s">
        <v>844</v>
      </c>
      <c r="E37" s="251" t="s">
        <v>814</v>
      </c>
      <c r="F37" s="294" t="s">
        <v>333</v>
      </c>
      <c r="G37" s="53" t="s">
        <v>335</v>
      </c>
      <c r="H37" s="296" t="s">
        <v>297</v>
      </c>
      <c r="I37" s="298" t="s">
        <v>311</v>
      </c>
      <c r="J37" s="264" t="s">
        <v>442</v>
      </c>
      <c r="K37" s="53" t="s">
        <v>834</v>
      </c>
      <c r="L37" s="53" t="s">
        <v>463</v>
      </c>
      <c r="M37" s="53" t="s">
        <v>837</v>
      </c>
      <c r="N37" s="11" t="s">
        <v>838</v>
      </c>
      <c r="O37" s="41"/>
    </row>
    <row r="38" spans="1:15" ht="89.25" outlineLevel="1">
      <c r="A38" s="343"/>
      <c r="B38" s="192" t="s">
        <v>327</v>
      </c>
      <c r="C38" s="338"/>
      <c r="D38" s="53" t="s">
        <v>845</v>
      </c>
      <c r="E38" s="251" t="s">
        <v>812</v>
      </c>
      <c r="F38" s="294" t="s">
        <v>330</v>
      </c>
      <c r="G38" s="53" t="s">
        <v>335</v>
      </c>
      <c r="H38" s="296" t="s">
        <v>297</v>
      </c>
      <c r="I38" s="298" t="s">
        <v>311</v>
      </c>
      <c r="J38" s="264" t="s">
        <v>442</v>
      </c>
      <c r="K38" s="53" t="s">
        <v>834</v>
      </c>
      <c r="L38" s="53" t="s">
        <v>463</v>
      </c>
      <c r="M38" s="53" t="s">
        <v>837</v>
      </c>
      <c r="N38" s="11" t="s">
        <v>838</v>
      </c>
      <c r="O38" s="41"/>
    </row>
    <row r="39" spans="1:15" ht="168" customHeight="1" outlineLevel="1">
      <c r="A39" s="343"/>
      <c r="B39" s="282">
        <f>SUM(B!E102:F130)/4</f>
        <v>1.75</v>
      </c>
      <c r="C39" s="338"/>
      <c r="D39" s="53" t="s">
        <v>846</v>
      </c>
      <c r="E39" s="251" t="s">
        <v>812</v>
      </c>
      <c r="F39" s="294" t="s">
        <v>330</v>
      </c>
      <c r="G39" s="53" t="s">
        <v>335</v>
      </c>
      <c r="H39" s="296" t="s">
        <v>297</v>
      </c>
      <c r="I39" s="298" t="s">
        <v>311</v>
      </c>
      <c r="J39" s="264" t="s">
        <v>442</v>
      </c>
      <c r="K39" s="53" t="s">
        <v>834</v>
      </c>
      <c r="L39" s="53" t="s">
        <v>463</v>
      </c>
      <c r="M39" s="53" t="s">
        <v>837</v>
      </c>
      <c r="N39" s="11" t="s">
        <v>838</v>
      </c>
      <c r="O39" s="41"/>
    </row>
    <row r="40" spans="1:15" ht="171.75" customHeight="1" outlineLevel="1">
      <c r="A40" s="344"/>
      <c r="B40" s="224"/>
      <c r="C40" s="339"/>
      <c r="D40" s="53" t="s">
        <v>847</v>
      </c>
      <c r="E40" s="251" t="s">
        <v>812</v>
      </c>
      <c r="F40" s="294" t="s">
        <v>330</v>
      </c>
      <c r="G40" s="53" t="s">
        <v>335</v>
      </c>
      <c r="H40" s="296" t="s">
        <v>297</v>
      </c>
      <c r="I40" s="298" t="s">
        <v>311</v>
      </c>
      <c r="J40" s="264" t="s">
        <v>442</v>
      </c>
      <c r="K40" s="53" t="s">
        <v>834</v>
      </c>
      <c r="L40" s="53" t="s">
        <v>463</v>
      </c>
      <c r="M40" s="53" t="s">
        <v>837</v>
      </c>
      <c r="N40" s="11" t="s">
        <v>838</v>
      </c>
      <c r="O40" s="41"/>
    </row>
    <row r="41" spans="1:15">
      <c r="A41" s="33"/>
      <c r="B41" s="33"/>
      <c r="C41" s="33"/>
      <c r="D41" s="33"/>
      <c r="E41" s="33"/>
      <c r="F41" s="33"/>
      <c r="G41" s="33"/>
      <c r="H41" s="229"/>
      <c r="I41" s="33"/>
      <c r="J41" s="33"/>
      <c r="K41" s="33"/>
      <c r="L41" s="33"/>
      <c r="M41" s="33"/>
      <c r="N41" s="33"/>
      <c r="O41" s="41"/>
    </row>
    <row r="42" spans="1:15" ht="40.5" customHeight="1">
      <c r="A42" s="340" t="s">
        <v>818</v>
      </c>
      <c r="B42" s="341"/>
      <c r="C42" s="341"/>
      <c r="D42" s="341"/>
      <c r="E42" s="51"/>
      <c r="F42" s="216"/>
      <c r="G42" s="52" t="str">
        <f>IF(B45=0,"--",IF(C45&lt;10,"Gering",IF(C45&lt;18,"Medio",IF(C45&lt;25.1,"Alto",""))))</f>
        <v>Gering</v>
      </c>
      <c r="H42" s="227">
        <f>C45</f>
        <v>1.125</v>
      </c>
      <c r="I42" s="202"/>
      <c r="J42" s="33"/>
      <c r="K42" s="33"/>
      <c r="L42" s="33"/>
      <c r="M42" s="33"/>
      <c r="N42" s="33"/>
      <c r="O42" s="41"/>
    </row>
    <row r="43" spans="1:15" ht="51" customHeight="1" outlineLevel="1">
      <c r="A43" s="342" t="str">
        <f>A42</f>
        <v>B.04 Überprüfung der Beauftragung und Abschluss des Vertrages</v>
      </c>
      <c r="B43" s="345" t="s">
        <v>325</v>
      </c>
      <c r="C43" s="346"/>
      <c r="D43" s="164" t="s">
        <v>751</v>
      </c>
      <c r="E43" s="17" t="s">
        <v>549</v>
      </c>
      <c r="F43" s="164" t="s">
        <v>548</v>
      </c>
      <c r="G43" s="269" t="s">
        <v>338</v>
      </c>
      <c r="H43" s="349" t="s">
        <v>342</v>
      </c>
      <c r="I43" s="336"/>
      <c r="J43" s="336" t="s">
        <v>348</v>
      </c>
      <c r="K43" s="336"/>
      <c r="L43" s="358" t="s">
        <v>350</v>
      </c>
      <c r="M43" s="358" t="s">
        <v>464</v>
      </c>
      <c r="N43" s="336" t="s">
        <v>465</v>
      </c>
      <c r="O43" s="41"/>
    </row>
    <row r="44" spans="1:15" ht="22.5" outlineLevel="1">
      <c r="A44" s="343"/>
      <c r="B44" s="347"/>
      <c r="C44" s="348"/>
      <c r="D44" s="31" t="s">
        <v>752</v>
      </c>
      <c r="E44" s="31" t="s">
        <v>339</v>
      </c>
      <c r="F44" s="31" t="s">
        <v>340</v>
      </c>
      <c r="G44" s="31" t="s">
        <v>339</v>
      </c>
      <c r="H44" s="205" t="s">
        <v>458</v>
      </c>
      <c r="I44" s="43" t="s">
        <v>459</v>
      </c>
      <c r="J44" s="43" t="s">
        <v>458</v>
      </c>
      <c r="K44" s="43" t="s">
        <v>459</v>
      </c>
      <c r="L44" s="354"/>
      <c r="M44" s="354"/>
      <c r="N44" s="336"/>
      <c r="O44" s="41"/>
    </row>
    <row r="45" spans="1:15" ht="155.25" customHeight="1" outlineLevel="1">
      <c r="A45" s="343"/>
      <c r="B45" s="189" t="s">
        <v>550</v>
      </c>
      <c r="C45" s="337">
        <f>B46*B49</f>
        <v>1.125</v>
      </c>
      <c r="D45" s="53" t="s">
        <v>848</v>
      </c>
      <c r="E45" s="251" t="s">
        <v>815</v>
      </c>
      <c r="F45" s="188" t="s">
        <v>330</v>
      </c>
      <c r="G45" s="53" t="s">
        <v>335</v>
      </c>
      <c r="H45" s="162" t="s">
        <v>300</v>
      </c>
      <c r="I45" s="57" t="s">
        <v>304</v>
      </c>
      <c r="J45" s="264" t="s">
        <v>442</v>
      </c>
      <c r="K45" s="257" t="s">
        <v>319</v>
      </c>
      <c r="L45" s="53" t="s">
        <v>463</v>
      </c>
      <c r="M45" s="53" t="s">
        <v>487</v>
      </c>
      <c r="N45" s="11" t="s">
        <v>511</v>
      </c>
      <c r="O45" s="41"/>
    </row>
    <row r="46" spans="1:15" ht="148.5" customHeight="1" outlineLevel="1">
      <c r="A46" s="343"/>
      <c r="B46" s="190">
        <f>SUM(B!B116:B157)/6</f>
        <v>1.5</v>
      </c>
      <c r="C46" s="338"/>
      <c r="D46" s="53" t="s">
        <v>849</v>
      </c>
      <c r="E46" s="251" t="s">
        <v>815</v>
      </c>
      <c r="F46" s="294" t="s">
        <v>330</v>
      </c>
      <c r="G46" s="53" t="s">
        <v>335</v>
      </c>
      <c r="H46" s="162" t="s">
        <v>300</v>
      </c>
      <c r="I46" s="57" t="s">
        <v>304</v>
      </c>
      <c r="J46" s="264" t="s">
        <v>442</v>
      </c>
      <c r="K46" s="257" t="s">
        <v>319</v>
      </c>
      <c r="L46" s="53" t="s">
        <v>463</v>
      </c>
      <c r="M46" s="53" t="s">
        <v>487</v>
      </c>
      <c r="N46" s="11" t="s">
        <v>511</v>
      </c>
      <c r="O46" s="41"/>
    </row>
    <row r="47" spans="1:15" ht="88.5" customHeight="1" outlineLevel="1">
      <c r="A47" s="343"/>
      <c r="B47" s="192"/>
      <c r="C47" s="338"/>
      <c r="D47" s="53" t="s">
        <v>850</v>
      </c>
      <c r="E47" s="251" t="s">
        <v>813</v>
      </c>
      <c r="F47" s="294" t="s">
        <v>328</v>
      </c>
      <c r="G47" s="53" t="s">
        <v>335</v>
      </c>
      <c r="H47" s="162" t="s">
        <v>300</v>
      </c>
      <c r="I47" s="57" t="s">
        <v>304</v>
      </c>
      <c r="J47" s="264" t="s">
        <v>442</v>
      </c>
      <c r="K47" s="257" t="s">
        <v>319</v>
      </c>
      <c r="L47" s="53" t="s">
        <v>463</v>
      </c>
      <c r="M47" s="53" t="s">
        <v>487</v>
      </c>
      <c r="N47" s="11" t="s">
        <v>511</v>
      </c>
      <c r="O47" s="41"/>
    </row>
    <row r="48" spans="1:15" ht="82.5" customHeight="1" outlineLevel="1">
      <c r="A48" s="343"/>
      <c r="B48" s="192" t="s">
        <v>327</v>
      </c>
      <c r="C48" s="338"/>
      <c r="D48" s="53" t="s">
        <v>851</v>
      </c>
      <c r="E48" s="251" t="s">
        <v>813</v>
      </c>
      <c r="F48" s="294" t="s">
        <v>328</v>
      </c>
      <c r="G48" s="53" t="s">
        <v>335</v>
      </c>
      <c r="H48" s="162" t="s">
        <v>300</v>
      </c>
      <c r="I48" s="57" t="s">
        <v>304</v>
      </c>
      <c r="J48" s="264" t="s">
        <v>442</v>
      </c>
      <c r="K48" s="257" t="s">
        <v>319</v>
      </c>
      <c r="L48" s="53" t="s">
        <v>463</v>
      </c>
      <c r="M48" s="53" t="s">
        <v>487</v>
      </c>
      <c r="N48" s="11" t="s">
        <v>511</v>
      </c>
      <c r="O48" s="41"/>
    </row>
    <row r="49" spans="1:15" ht="62.25" customHeight="1" outlineLevel="1">
      <c r="A49" s="343"/>
      <c r="B49" s="282">
        <f>SUM(B!E116:F144)/4</f>
        <v>0.75</v>
      </c>
      <c r="C49" s="338"/>
      <c r="D49" s="53"/>
      <c r="E49" s="53"/>
      <c r="F49" s="53"/>
      <c r="G49" s="53"/>
      <c r="H49" s="228"/>
      <c r="I49" s="53"/>
      <c r="J49" s="53"/>
      <c r="K49" s="53"/>
      <c r="L49" s="53"/>
      <c r="M49" s="53"/>
      <c r="N49" s="11"/>
      <c r="O49" s="41"/>
    </row>
    <row r="50" spans="1:15" ht="69" customHeight="1" outlineLevel="1">
      <c r="A50" s="344"/>
      <c r="B50" s="224"/>
      <c r="C50" s="339"/>
      <c r="D50" s="53"/>
      <c r="E50" s="53"/>
      <c r="F50" s="53"/>
      <c r="G50" s="53"/>
      <c r="H50" s="228"/>
      <c r="I50" s="53"/>
      <c r="J50" s="53"/>
      <c r="K50" s="53"/>
      <c r="L50" s="53"/>
      <c r="M50" s="53"/>
      <c r="N50" s="11"/>
      <c r="O50" s="41"/>
    </row>
    <row r="51" spans="1:15">
      <c r="A51" s="33"/>
      <c r="B51" s="33"/>
      <c r="C51" s="33"/>
      <c r="D51" s="33"/>
      <c r="E51" s="33"/>
      <c r="F51" s="33"/>
      <c r="G51" s="33"/>
      <c r="H51" s="229"/>
      <c r="I51" s="33"/>
      <c r="J51" s="33"/>
      <c r="K51" s="33"/>
      <c r="L51" s="33"/>
      <c r="M51" s="33"/>
      <c r="N51" s="33"/>
      <c r="O51" s="41"/>
    </row>
    <row r="52" spans="1:15" ht="30.75" customHeight="1">
      <c r="A52" s="340" t="s">
        <v>799</v>
      </c>
      <c r="B52" s="341"/>
      <c r="C52" s="341"/>
      <c r="D52" s="216"/>
      <c r="E52" s="51"/>
      <c r="F52" s="216"/>
      <c r="G52" s="52" t="str">
        <f>IF(B55=0,"--",IF(C55&lt;10,"Gering",IF(C55&lt;18,"Medio",IF(C55&lt;25.1,"Alto",""))))</f>
        <v>Gering</v>
      </c>
      <c r="H52" s="227">
        <f>C55</f>
        <v>4.375</v>
      </c>
      <c r="I52" s="202"/>
      <c r="J52" s="33"/>
      <c r="K52" s="33"/>
      <c r="L52" s="33"/>
      <c r="M52" s="33"/>
      <c r="N52" s="33"/>
      <c r="O52" s="41"/>
    </row>
    <row r="53" spans="1:15" ht="51" customHeight="1" outlineLevel="1">
      <c r="A53" s="342" t="str">
        <f>A52</f>
        <v>B.05 Ausführung des Vertrages</v>
      </c>
      <c r="B53" s="345" t="s">
        <v>325</v>
      </c>
      <c r="C53" s="346"/>
      <c r="D53" s="164" t="s">
        <v>751</v>
      </c>
      <c r="E53" s="17" t="s">
        <v>549</v>
      </c>
      <c r="F53" s="164" t="s">
        <v>548</v>
      </c>
      <c r="G53" s="269" t="s">
        <v>338</v>
      </c>
      <c r="H53" s="349" t="s">
        <v>342</v>
      </c>
      <c r="I53" s="336"/>
      <c r="J53" s="336" t="s">
        <v>349</v>
      </c>
      <c r="K53" s="336"/>
      <c r="L53" s="358" t="s">
        <v>350</v>
      </c>
      <c r="M53" s="358" t="s">
        <v>464</v>
      </c>
      <c r="N53" s="336" t="s">
        <v>465</v>
      </c>
      <c r="O53" s="41"/>
    </row>
    <row r="54" spans="1:15" ht="22.5" outlineLevel="1">
      <c r="A54" s="343"/>
      <c r="B54" s="347"/>
      <c r="C54" s="348"/>
      <c r="D54" s="31" t="s">
        <v>752</v>
      </c>
      <c r="E54" s="31" t="s">
        <v>339</v>
      </c>
      <c r="F54" s="31" t="s">
        <v>340</v>
      </c>
      <c r="G54" s="31" t="s">
        <v>339</v>
      </c>
      <c r="H54" s="205" t="s">
        <v>458</v>
      </c>
      <c r="I54" s="43" t="s">
        <v>459</v>
      </c>
      <c r="J54" s="43" t="s">
        <v>458</v>
      </c>
      <c r="K54" s="43" t="s">
        <v>459</v>
      </c>
      <c r="L54" s="354"/>
      <c r="M54" s="354"/>
      <c r="N54" s="336"/>
      <c r="O54" s="41"/>
    </row>
    <row r="55" spans="1:15" ht="171" customHeight="1" outlineLevel="1">
      <c r="A55" s="343"/>
      <c r="B55" s="189" t="s">
        <v>550</v>
      </c>
      <c r="C55" s="337">
        <f>B56*B59</f>
        <v>4.375</v>
      </c>
      <c r="D55" s="53" t="s">
        <v>852</v>
      </c>
      <c r="E55" s="251" t="s">
        <v>817</v>
      </c>
      <c r="F55" s="188" t="s">
        <v>333</v>
      </c>
      <c r="G55" s="53" t="s">
        <v>335</v>
      </c>
      <c r="H55" s="228" t="s">
        <v>443</v>
      </c>
      <c r="I55" s="58" t="s">
        <v>308</v>
      </c>
      <c r="J55" s="257" t="s">
        <v>439</v>
      </c>
      <c r="K55" s="53" t="s">
        <v>853</v>
      </c>
      <c r="L55" s="53" t="s">
        <v>463</v>
      </c>
      <c r="M55" s="53" t="s">
        <v>854</v>
      </c>
      <c r="N55" s="11" t="s">
        <v>855</v>
      </c>
      <c r="O55" s="41"/>
    </row>
    <row r="56" spans="1:15" ht="63" customHeight="1" outlineLevel="1">
      <c r="A56" s="343"/>
      <c r="B56" s="190">
        <f>SUM(B!B199:B240)/6</f>
        <v>2.5</v>
      </c>
      <c r="C56" s="338"/>
      <c r="D56" s="53" t="s">
        <v>856</v>
      </c>
      <c r="E56" s="160" t="s">
        <v>236</v>
      </c>
      <c r="F56" s="294" t="s">
        <v>333</v>
      </c>
      <c r="G56" s="53" t="s">
        <v>335</v>
      </c>
      <c r="H56" s="228" t="s">
        <v>443</v>
      </c>
      <c r="I56" s="58" t="s">
        <v>308</v>
      </c>
      <c r="J56" s="257" t="s">
        <v>439</v>
      </c>
      <c r="K56" s="53" t="s">
        <v>853</v>
      </c>
      <c r="L56" s="53" t="s">
        <v>463</v>
      </c>
      <c r="M56" s="53" t="s">
        <v>854</v>
      </c>
      <c r="N56" s="11" t="s">
        <v>855</v>
      </c>
      <c r="O56" s="41"/>
    </row>
    <row r="57" spans="1:15" ht="60.75" customHeight="1" outlineLevel="1">
      <c r="A57" s="343"/>
      <c r="B57" s="192"/>
      <c r="C57" s="338"/>
      <c r="D57" s="53" t="s">
        <v>857</v>
      </c>
      <c r="E57" s="295" t="s">
        <v>817</v>
      </c>
      <c r="F57" s="294" t="s">
        <v>333</v>
      </c>
      <c r="G57" s="53" t="s">
        <v>335</v>
      </c>
      <c r="H57" s="228" t="s">
        <v>443</v>
      </c>
      <c r="I57" s="58" t="s">
        <v>308</v>
      </c>
      <c r="J57" s="257" t="s">
        <v>439</v>
      </c>
      <c r="K57" s="53" t="s">
        <v>853</v>
      </c>
      <c r="L57" s="53" t="s">
        <v>463</v>
      </c>
      <c r="M57" s="53" t="s">
        <v>854</v>
      </c>
      <c r="N57" s="11" t="s">
        <v>855</v>
      </c>
      <c r="O57" s="41"/>
    </row>
    <row r="58" spans="1:15" ht="56.25" customHeight="1" outlineLevel="1">
      <c r="A58" s="343"/>
      <c r="B58" s="192" t="s">
        <v>327</v>
      </c>
      <c r="C58" s="338"/>
      <c r="D58" s="53" t="s">
        <v>858</v>
      </c>
      <c r="E58" s="160" t="s">
        <v>240</v>
      </c>
      <c r="F58" s="294" t="s">
        <v>333</v>
      </c>
      <c r="G58" s="53" t="s">
        <v>335</v>
      </c>
      <c r="H58" s="228" t="s">
        <v>443</v>
      </c>
      <c r="I58" s="58" t="s">
        <v>308</v>
      </c>
      <c r="J58" s="257" t="s">
        <v>439</v>
      </c>
      <c r="K58" s="53" t="s">
        <v>853</v>
      </c>
      <c r="L58" s="53" t="s">
        <v>463</v>
      </c>
      <c r="M58" s="53" t="s">
        <v>854</v>
      </c>
      <c r="N58" s="11" t="s">
        <v>855</v>
      </c>
      <c r="O58" s="41"/>
    </row>
    <row r="59" spans="1:15" ht="57" customHeight="1" outlineLevel="1">
      <c r="A59" s="343"/>
      <c r="B59" s="282">
        <f>SUM(B!E199:E227)/4</f>
        <v>1.75</v>
      </c>
      <c r="C59" s="338"/>
      <c r="D59" s="53" t="s">
        <v>859</v>
      </c>
      <c r="E59" s="160" t="s">
        <v>240</v>
      </c>
      <c r="F59" s="294" t="s">
        <v>333</v>
      </c>
      <c r="G59" s="53" t="s">
        <v>335</v>
      </c>
      <c r="H59" s="228" t="s">
        <v>443</v>
      </c>
      <c r="I59" s="58" t="s">
        <v>308</v>
      </c>
      <c r="J59" s="257" t="s">
        <v>439</v>
      </c>
      <c r="K59" s="53" t="s">
        <v>853</v>
      </c>
      <c r="L59" s="53" t="s">
        <v>463</v>
      </c>
      <c r="M59" s="53" t="s">
        <v>854</v>
      </c>
      <c r="N59" s="11" t="s">
        <v>855</v>
      </c>
      <c r="O59" s="41"/>
    </row>
    <row r="60" spans="1:15" ht="69" customHeight="1" outlineLevel="1">
      <c r="A60" s="343"/>
      <c r="B60" s="282"/>
      <c r="C60" s="338"/>
      <c r="D60" s="53" t="s">
        <v>860</v>
      </c>
      <c r="E60" s="295" t="s">
        <v>861</v>
      </c>
      <c r="F60" s="294" t="s">
        <v>333</v>
      </c>
      <c r="G60" s="53" t="s">
        <v>335</v>
      </c>
      <c r="H60" s="228" t="s">
        <v>443</v>
      </c>
      <c r="I60" s="58" t="s">
        <v>308</v>
      </c>
      <c r="J60" s="257" t="s">
        <v>439</v>
      </c>
      <c r="K60" s="53" t="s">
        <v>853</v>
      </c>
      <c r="L60" s="53" t="s">
        <v>463</v>
      </c>
      <c r="M60" s="53" t="s">
        <v>854</v>
      </c>
      <c r="N60" s="11" t="s">
        <v>855</v>
      </c>
      <c r="O60" s="41"/>
    </row>
    <row r="61" spans="1:15" ht="63" customHeight="1" outlineLevel="1">
      <c r="A61" s="343"/>
      <c r="B61" s="282"/>
      <c r="C61" s="338"/>
      <c r="D61" s="53" t="s">
        <v>862</v>
      </c>
      <c r="E61" s="295" t="s">
        <v>817</v>
      </c>
      <c r="F61" s="294" t="s">
        <v>333</v>
      </c>
      <c r="G61" s="53" t="s">
        <v>335</v>
      </c>
      <c r="H61" s="228" t="s">
        <v>443</v>
      </c>
      <c r="I61" s="58" t="s">
        <v>308</v>
      </c>
      <c r="J61" s="257" t="s">
        <v>439</v>
      </c>
      <c r="K61" s="53" t="s">
        <v>853</v>
      </c>
      <c r="L61" s="53" t="s">
        <v>463</v>
      </c>
      <c r="M61" s="53" t="s">
        <v>854</v>
      </c>
      <c r="N61" s="11" t="s">
        <v>855</v>
      </c>
      <c r="O61" s="41"/>
    </row>
    <row r="62" spans="1:15" ht="64.5" customHeight="1" outlineLevel="1">
      <c r="A62" s="344"/>
      <c r="B62" s="224"/>
      <c r="C62" s="339"/>
      <c r="D62" s="53" t="s">
        <v>863</v>
      </c>
      <c r="E62" s="295" t="s">
        <v>817</v>
      </c>
      <c r="F62" s="294" t="s">
        <v>333</v>
      </c>
      <c r="G62" s="53" t="s">
        <v>335</v>
      </c>
      <c r="H62" s="228" t="s">
        <v>443</v>
      </c>
      <c r="I62" s="58" t="s">
        <v>308</v>
      </c>
      <c r="J62" s="257" t="s">
        <v>439</v>
      </c>
      <c r="K62" s="53" t="s">
        <v>853</v>
      </c>
      <c r="L62" s="53" t="s">
        <v>463</v>
      </c>
      <c r="M62" s="53" t="s">
        <v>854</v>
      </c>
      <c r="N62" s="11" t="s">
        <v>855</v>
      </c>
      <c r="O62" s="41"/>
    </row>
    <row r="63" spans="1:15">
      <c r="A63" s="33"/>
      <c r="B63" s="33"/>
      <c r="C63" s="33"/>
      <c r="D63" s="33"/>
      <c r="E63" s="33"/>
      <c r="F63" s="300"/>
      <c r="G63" s="33"/>
      <c r="H63" s="229"/>
      <c r="I63" s="33"/>
      <c r="J63" s="33"/>
      <c r="K63" s="33"/>
      <c r="L63" s="33"/>
      <c r="M63" s="33"/>
      <c r="N63" s="33"/>
      <c r="O63" s="41"/>
    </row>
    <row r="64" spans="1:15" ht="31.5" customHeight="1">
      <c r="A64" s="340" t="s">
        <v>800</v>
      </c>
      <c r="B64" s="341"/>
      <c r="C64" s="341"/>
      <c r="D64" s="341"/>
      <c r="E64" s="51"/>
      <c r="F64" s="216"/>
      <c r="G64" s="52" t="e">
        <f>IF(B67=0,"--",IF(C67&lt;10,"Gering",IF(C67&lt;18,"Medio",IF(C67&lt;25.1,"Alto",""))))</f>
        <v>#REF!</v>
      </c>
      <c r="H64" s="198" t="e">
        <f>C67</f>
        <v>#REF!</v>
      </c>
      <c r="I64" s="202"/>
      <c r="J64" s="33"/>
      <c r="K64" s="33"/>
      <c r="L64" s="33"/>
      <c r="M64" s="33"/>
      <c r="N64" s="33"/>
      <c r="O64" s="41"/>
    </row>
    <row r="65" spans="1:15" ht="51" customHeight="1" outlineLevel="1">
      <c r="A65" s="342" t="str">
        <f>A64</f>
        <v xml:space="preserve">B.06 Rechnungslegung </v>
      </c>
      <c r="B65" s="345" t="s">
        <v>325</v>
      </c>
      <c r="C65" s="346"/>
      <c r="D65" s="164" t="s">
        <v>751</v>
      </c>
      <c r="E65" s="17" t="s">
        <v>549</v>
      </c>
      <c r="F65" s="164" t="s">
        <v>548</v>
      </c>
      <c r="G65" s="269" t="s">
        <v>338</v>
      </c>
      <c r="H65" s="349" t="s">
        <v>342</v>
      </c>
      <c r="I65" s="336"/>
      <c r="J65" s="336" t="s">
        <v>349</v>
      </c>
      <c r="K65" s="336"/>
      <c r="L65" s="358" t="s">
        <v>350</v>
      </c>
      <c r="M65" s="358" t="s">
        <v>464</v>
      </c>
      <c r="N65" s="336" t="s">
        <v>465</v>
      </c>
      <c r="O65" s="41"/>
    </row>
    <row r="66" spans="1:15" ht="22.5" outlineLevel="1">
      <c r="A66" s="343"/>
      <c r="B66" s="347"/>
      <c r="C66" s="348"/>
      <c r="D66" s="31" t="s">
        <v>752</v>
      </c>
      <c r="E66" s="31" t="s">
        <v>339</v>
      </c>
      <c r="F66" s="31" t="s">
        <v>340</v>
      </c>
      <c r="G66" s="31" t="s">
        <v>339</v>
      </c>
      <c r="H66" s="205" t="s">
        <v>458</v>
      </c>
      <c r="I66" s="43" t="s">
        <v>459</v>
      </c>
      <c r="J66" s="43" t="s">
        <v>458</v>
      </c>
      <c r="K66" s="43" t="s">
        <v>459</v>
      </c>
      <c r="L66" s="354"/>
      <c r="M66" s="354"/>
      <c r="N66" s="336"/>
      <c r="O66" s="41"/>
    </row>
    <row r="67" spans="1:15" ht="409.5" customHeight="1" outlineLevel="1">
      <c r="A67" s="343"/>
      <c r="B67" s="189" t="s">
        <v>550</v>
      </c>
      <c r="C67" s="337" t="e">
        <f>#REF!*B68</f>
        <v>#REF!</v>
      </c>
      <c r="D67" s="53" t="s">
        <v>864</v>
      </c>
      <c r="E67" s="160" t="s">
        <v>221</v>
      </c>
      <c r="F67" s="188" t="s">
        <v>328</v>
      </c>
      <c r="G67" s="53" t="s">
        <v>335</v>
      </c>
      <c r="H67" s="228" t="s">
        <v>447</v>
      </c>
      <c r="I67" s="57" t="s">
        <v>304</v>
      </c>
      <c r="J67" s="264" t="s">
        <v>442</v>
      </c>
      <c r="K67" s="53" t="s">
        <v>868</v>
      </c>
      <c r="L67" s="53" t="s">
        <v>463</v>
      </c>
      <c r="M67" s="53" t="s">
        <v>866</v>
      </c>
      <c r="N67" s="11" t="s">
        <v>867</v>
      </c>
      <c r="O67" s="41"/>
    </row>
    <row r="68" spans="1:15" outlineLevel="1">
      <c r="A68" s="343"/>
      <c r="B68" s="282">
        <f>SUM(B!E247:E275)/4</f>
        <v>1.75</v>
      </c>
      <c r="C68" s="338"/>
      <c r="D68" s="53"/>
      <c r="E68" s="53"/>
      <c r="F68" s="53"/>
      <c r="G68" s="53"/>
      <c r="H68" s="228"/>
      <c r="I68" s="53"/>
      <c r="J68" s="53"/>
      <c r="K68" s="53"/>
      <c r="L68" s="53"/>
      <c r="M68" s="53"/>
      <c r="N68" s="11"/>
      <c r="O68" s="41"/>
    </row>
    <row r="69" spans="1:15" outlineLevel="1">
      <c r="A69" s="344"/>
      <c r="B69" s="224"/>
      <c r="C69" s="339"/>
      <c r="D69" s="53"/>
      <c r="E69" s="53"/>
      <c r="F69" s="53"/>
      <c r="G69" s="53"/>
      <c r="H69" s="228"/>
      <c r="I69" s="53"/>
      <c r="J69" s="53"/>
      <c r="K69" s="53"/>
      <c r="L69" s="53"/>
      <c r="M69" s="53"/>
      <c r="N69" s="11"/>
      <c r="O69" s="41"/>
    </row>
  </sheetData>
  <mergeCells count="54">
    <mergeCell ref="J4:K4"/>
    <mergeCell ref="L4:L5"/>
    <mergeCell ref="M4:M5"/>
    <mergeCell ref="N4:N5"/>
    <mergeCell ref="C6:C11"/>
    <mergeCell ref="A42:D42"/>
    <mergeCell ref="A3:D3"/>
    <mergeCell ref="A4:A11"/>
    <mergeCell ref="B4:C5"/>
    <mergeCell ref="H4:I4"/>
    <mergeCell ref="A13:D13"/>
    <mergeCell ref="A14:A25"/>
    <mergeCell ref="B14:C15"/>
    <mergeCell ref="H14:I14"/>
    <mergeCell ref="J14:K14"/>
    <mergeCell ref="N14:N15"/>
    <mergeCell ref="C16:C25"/>
    <mergeCell ref="A27:D27"/>
    <mergeCell ref="A28:A40"/>
    <mergeCell ref="B28:C29"/>
    <mergeCell ref="H28:I28"/>
    <mergeCell ref="J28:K28"/>
    <mergeCell ref="L28:L29"/>
    <mergeCell ref="M28:M29"/>
    <mergeCell ref="N28:N29"/>
    <mergeCell ref="L14:L15"/>
    <mergeCell ref="M14:M15"/>
    <mergeCell ref="C30:C40"/>
    <mergeCell ref="M43:M44"/>
    <mergeCell ref="N43:N44"/>
    <mergeCell ref="C45:C50"/>
    <mergeCell ref="A52:C52"/>
    <mergeCell ref="A53:A62"/>
    <mergeCell ref="B53:C54"/>
    <mergeCell ref="H53:I53"/>
    <mergeCell ref="A43:A50"/>
    <mergeCell ref="B43:C44"/>
    <mergeCell ref="H43:I43"/>
    <mergeCell ref="J43:K43"/>
    <mergeCell ref="L43:L44"/>
    <mergeCell ref="J53:K53"/>
    <mergeCell ref="L53:L54"/>
    <mergeCell ref="M53:M54"/>
    <mergeCell ref="N53:N54"/>
    <mergeCell ref="C55:C62"/>
    <mergeCell ref="N65:N66"/>
    <mergeCell ref="C67:C69"/>
    <mergeCell ref="A64:D64"/>
    <mergeCell ref="A65:A69"/>
    <mergeCell ref="B65:C66"/>
    <mergeCell ref="H65:I65"/>
    <mergeCell ref="J65:K65"/>
    <mergeCell ref="L65:L66"/>
    <mergeCell ref="M65:M66"/>
  </mergeCells>
  <conditionalFormatting sqref="H64">
    <cfRule type="iconSet" priority="13">
      <iconSet reverse="1">
        <cfvo type="percent" val="0"/>
        <cfvo type="num" val="10"/>
        <cfvo type="num" val="18"/>
      </iconSet>
    </cfRule>
  </conditionalFormatting>
  <conditionalFormatting sqref="H13">
    <cfRule type="iconSet" priority="5">
      <iconSet reverse="1">
        <cfvo type="percent" val="0"/>
        <cfvo type="num" val="10"/>
        <cfvo type="num" val="18"/>
      </iconSet>
    </cfRule>
  </conditionalFormatting>
  <conditionalFormatting sqref="H3">
    <cfRule type="iconSet" priority="4">
      <iconSet reverse="1">
        <cfvo type="percent" val="0"/>
        <cfvo type="num" val="10"/>
        <cfvo type="num" val="18"/>
      </iconSet>
    </cfRule>
  </conditionalFormatting>
  <conditionalFormatting sqref="H27">
    <cfRule type="iconSet" priority="3">
      <iconSet reverse="1">
        <cfvo type="percent" val="0"/>
        <cfvo type="num" val="10"/>
        <cfvo type="num" val="18"/>
      </iconSet>
    </cfRule>
  </conditionalFormatting>
  <conditionalFormatting sqref="H42">
    <cfRule type="iconSet" priority="2">
      <iconSet reverse="1">
        <cfvo type="percent" val="0"/>
        <cfvo type="num" val="10"/>
        <cfvo type="num" val="18"/>
      </iconSet>
    </cfRule>
  </conditionalFormatting>
  <conditionalFormatting sqref="H52">
    <cfRule type="iconSet" priority="1">
      <iconSet reverse="1">
        <cfvo type="percent" val="0"/>
        <cfvo type="num" val="10"/>
        <cfvo type="num" val="18"/>
      </iconSet>
    </cfRule>
  </conditionalFormatting>
  <dataValidations count="1">
    <dataValidation type="list" allowBlank="1" showInputMessage="1" showErrorMessage="1" sqref="F30:F40 F67 F55:F62 F45:F48">
      <formula1>$D$2:$D$8</formula1>
    </dataValidation>
  </dataValidations>
  <pageMargins left="0.23622047244094491" right="0.23622047244094491" top="0.15748031496062992" bottom="0" header="0.31496062992125984" footer="0.31496062992125984"/>
  <pageSetup paperSize="8" scale="61" fitToHeight="0" orientation="landscape" r:id="rId1"/>
  <rowBreaks count="1" manualBreakCount="1">
    <brk id="40" max="16383" man="1"/>
  </rowBreaks>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Risikoverzeichnis!$A$34:$A$70</xm:f>
          </x14:formula1>
          <xm:sqref>E6:E11 E16:E25 E31 E30:E40 E45:E50 E55:E62 E67:E69</xm:sqref>
        </x14:dataValidation>
        <x14:dataValidation type="list" showInputMessage="1" showErrorMessage="1">
          <x14:formula1>
            <xm:f>Risikobereiche!$D$2:$D$4</xm:f>
          </x14:formula1>
          <xm:sqref>G67:G69 G55:G62 G49 G45:G50 G30:G40 G16:G25 G6:G11</xm:sqref>
        </x14:dataValidation>
        <x14:dataValidation type="list" showInputMessage="1" showErrorMessage="1">
          <x14:formula1>
            <xm:f>Maßnahmen!$A$9:$A$27</xm:f>
          </x14:formula1>
          <xm:sqref>H6:H11 H16:H25 H30:H40 H45:H50 H55:H62 H67:H69</xm:sqref>
        </x14:dataValidation>
        <x14:dataValidation type="list" showInputMessage="1" showErrorMessage="1">
          <x14:formula1>
            <xm:f>Maßnahmen!$C$9:$C$27</xm:f>
          </x14:formula1>
          <xm:sqref>I67:I69 I55:I62 I45:I50 I30:I40 I16:I25 I6:I11</xm:sqref>
        </x14:dataValidation>
        <x14:dataValidation type="list" showInputMessage="1" showErrorMessage="1">
          <x14:formula1>
            <xm:f>Maßnahmen!$E$9:$E$14</xm:f>
          </x14:formula1>
          <xm:sqref>J6:J11 J16:J25 J30:J40 J45:J50 J55:J62 J67:J69</xm:sqref>
        </x14:dataValidation>
        <x14:dataValidation type="list" showInputMessage="1" showErrorMessage="1">
          <x14:formula1>
            <xm:f>Maßnahmen!$G$9:$G$14</xm:f>
          </x14:formula1>
          <xm:sqref>K67:K69 K55:K62 K45:K50 K30:K40 K16:K25 K6:K11</xm:sqref>
        </x14:dataValidation>
      </x14:dataValidations>
    </ext>
  </extLst>
</worksheet>
</file>

<file path=xl/worksheets/sheet8.xml><?xml version="1.0" encoding="utf-8"?>
<worksheet xmlns="http://schemas.openxmlformats.org/spreadsheetml/2006/main" xmlns:r="http://schemas.openxmlformats.org/officeDocument/2006/relationships">
  <sheetPr enableFormatConditionsCalculation="0">
    <tabColor rgb="FFFF0000"/>
    <pageSetUpPr fitToPage="1"/>
  </sheetPr>
  <dimension ref="A1:O117"/>
  <sheetViews>
    <sheetView topLeftCell="F1" zoomScaleNormal="100" zoomScaleSheetLayoutView="90" zoomScalePageLayoutView="90" workbookViewId="0">
      <pane ySplit="2" topLeftCell="A102" activePane="bottomLeft" state="frozen"/>
      <selection activeCell="H63" sqref="H62:H63"/>
      <selection pane="bottomLeft" activeCell="Q6" sqref="Q6"/>
    </sheetView>
  </sheetViews>
  <sheetFormatPr defaultColWidth="10.85546875" defaultRowHeight="20.25" outlineLevelRow="1"/>
  <cols>
    <col min="1" max="1" width="12.42578125" style="4" customWidth="1"/>
    <col min="2" max="2" width="9.85546875" style="4" customWidth="1"/>
    <col min="3" max="3" width="11.7109375" style="4" customWidth="1"/>
    <col min="4" max="5" width="28.42578125" style="4" customWidth="1"/>
    <col min="6" max="6" width="40.7109375" style="4" customWidth="1"/>
    <col min="7" max="7" width="34.85546875" style="4" customWidth="1"/>
    <col min="8" max="8" width="30.85546875" style="208" customWidth="1"/>
    <col min="9" max="12" width="20.7109375" style="4" customWidth="1"/>
    <col min="13" max="13" width="19.28515625" style="4" customWidth="1"/>
    <col min="14" max="14" width="22" style="4" customWidth="1"/>
    <col min="15" max="15" width="3.28515625" style="47" customWidth="1"/>
    <col min="16" max="16384" width="10.85546875" style="4"/>
  </cols>
  <sheetData>
    <row r="1" spans="1:15" s="47" customFormat="1" ht="18" customHeight="1">
      <c r="A1" s="26" t="s">
        <v>792</v>
      </c>
      <c r="B1" s="26"/>
      <c r="C1" s="26"/>
      <c r="D1" s="26"/>
      <c r="E1" s="26"/>
      <c r="F1" s="26"/>
      <c r="G1" s="41"/>
      <c r="H1" s="203"/>
      <c r="I1" s="41"/>
      <c r="J1" s="41"/>
      <c r="K1" s="41"/>
      <c r="L1" s="41"/>
      <c r="M1" s="41"/>
      <c r="N1" s="41"/>
      <c r="O1" s="41"/>
    </row>
    <row r="2" spans="1:15" s="50" customFormat="1" ht="42" customHeight="1">
      <c r="A2" s="361" t="str">
        <f>Risikobereiche!B4</f>
        <v>C) Begünstigende Maßnahmen welche keinen direkten bzw. unmittelbaren ökonomischen Vorteil für den Begünstigten erzeugen</v>
      </c>
      <c r="B2" s="361"/>
      <c r="C2" s="361"/>
      <c r="D2" s="361"/>
      <c r="E2" s="361"/>
      <c r="F2" s="361"/>
      <c r="G2" s="49" t="s">
        <v>343</v>
      </c>
      <c r="H2" s="204"/>
      <c r="I2" s="42"/>
      <c r="J2" s="42"/>
      <c r="K2" s="42"/>
      <c r="L2" s="42"/>
      <c r="M2" s="42"/>
      <c r="N2" s="42"/>
      <c r="O2" s="41"/>
    </row>
    <row r="3" spans="1:15" ht="39.75" customHeight="1">
      <c r="A3" s="340" t="str">
        <f>Risikobereiche!A43</f>
        <v>C.1.1.1 Einschreibung/Abänderung/Streichung (mittels Antragsverfahren) an das RI/REA/AA</v>
      </c>
      <c r="B3" s="341"/>
      <c r="C3" s="341"/>
      <c r="D3" s="341"/>
      <c r="E3" s="165"/>
      <c r="F3" s="51"/>
      <c r="G3" s="52" t="str">
        <f>IF(C6=0,"--",IF(C6&lt;10,"Gering",IF(C6&lt;18,"Medio",IF(C6&lt;25.1,"Alto",""))))</f>
        <v>Gering</v>
      </c>
      <c r="H3" s="198">
        <f>C6</f>
        <v>3.7916666666666665</v>
      </c>
      <c r="I3" s="33"/>
      <c r="J3" s="33"/>
      <c r="K3" s="33"/>
      <c r="L3" s="33"/>
      <c r="M3" s="33"/>
      <c r="N3" s="33"/>
      <c r="O3" s="41"/>
    </row>
    <row r="4" spans="1:15" ht="51" customHeight="1" outlineLevel="1">
      <c r="A4" s="342" t="str">
        <f>A3</f>
        <v>C.1.1.1 Einschreibung/Abänderung/Streichung (mittels Antragsverfahren) an das RI/REA/AA</v>
      </c>
      <c r="B4" s="345" t="s">
        <v>325</v>
      </c>
      <c r="C4" s="346"/>
      <c r="D4" s="164" t="s">
        <v>751</v>
      </c>
      <c r="E4" s="17" t="s">
        <v>549</v>
      </c>
      <c r="F4" s="164" t="s">
        <v>548</v>
      </c>
      <c r="G4" s="269" t="s">
        <v>338</v>
      </c>
      <c r="H4" s="349" t="s">
        <v>342</v>
      </c>
      <c r="I4" s="336"/>
      <c r="J4" s="336" t="s">
        <v>346</v>
      </c>
      <c r="K4" s="336"/>
      <c r="L4" s="358" t="s">
        <v>350</v>
      </c>
      <c r="M4" s="358" t="s">
        <v>464</v>
      </c>
      <c r="N4" s="336" t="s">
        <v>465</v>
      </c>
      <c r="O4" s="41"/>
    </row>
    <row r="5" spans="1:15" ht="20.100000000000001" customHeight="1" outlineLevel="1">
      <c r="A5" s="343"/>
      <c r="B5" s="347"/>
      <c r="C5" s="348"/>
      <c r="D5" s="31" t="s">
        <v>752</v>
      </c>
      <c r="E5" s="31" t="s">
        <v>339</v>
      </c>
      <c r="F5" s="31" t="s">
        <v>340</v>
      </c>
      <c r="G5" s="31" t="s">
        <v>339</v>
      </c>
      <c r="H5" s="205" t="s">
        <v>458</v>
      </c>
      <c r="I5" s="43" t="s">
        <v>459</v>
      </c>
      <c r="J5" s="43" t="s">
        <v>458</v>
      </c>
      <c r="K5" s="43" t="s">
        <v>459</v>
      </c>
      <c r="L5" s="354"/>
      <c r="M5" s="354"/>
      <c r="N5" s="336"/>
      <c r="O5" s="41"/>
    </row>
    <row r="6" spans="1:15" ht="165.75" outlineLevel="1">
      <c r="A6" s="343"/>
      <c r="B6" s="189" t="s">
        <v>550</v>
      </c>
      <c r="C6" s="337">
        <f>B7*B10</f>
        <v>3.7916666666666665</v>
      </c>
      <c r="D6" s="53"/>
      <c r="E6" s="53" t="s">
        <v>389</v>
      </c>
      <c r="F6" s="53" t="str">
        <f>VLOOKUP(E6,Risikoverzeichnis!$A$82:$B$92,2,FALSE)</f>
        <v>CR.5 Umgehung der vorgesehenen Prozeduren bzw. der Kontrollen</v>
      </c>
      <c r="G6" s="53" t="s">
        <v>335</v>
      </c>
      <c r="H6" s="206" t="s">
        <v>443</v>
      </c>
      <c r="I6" s="53" t="s">
        <v>455</v>
      </c>
      <c r="J6" s="53" t="s">
        <v>440</v>
      </c>
      <c r="K6" s="53"/>
      <c r="L6" s="254" t="s">
        <v>557</v>
      </c>
      <c r="M6" s="53" t="s">
        <v>558</v>
      </c>
      <c r="N6" s="11" t="s">
        <v>512</v>
      </c>
      <c r="O6" s="41"/>
    </row>
    <row r="7" spans="1:15" ht="18" customHeight="1" outlineLevel="1">
      <c r="A7" s="343"/>
      <c r="B7" s="190">
        <f>SUM('C'!B6:B47)/6</f>
        <v>2.1666666666666665</v>
      </c>
      <c r="C7" s="338"/>
      <c r="D7" s="53"/>
      <c r="E7" s="53"/>
      <c r="F7" s="53"/>
      <c r="G7" s="53"/>
      <c r="H7" s="206"/>
      <c r="I7" s="53"/>
      <c r="J7" s="53"/>
      <c r="K7" s="53"/>
      <c r="L7" s="53"/>
      <c r="M7" s="157"/>
      <c r="N7" s="101"/>
      <c r="O7" s="41"/>
    </row>
    <row r="8" spans="1:15" ht="18" customHeight="1" outlineLevel="1">
      <c r="A8" s="343"/>
      <c r="B8" s="192"/>
      <c r="C8" s="338"/>
      <c r="D8" s="53"/>
      <c r="E8" s="53"/>
      <c r="F8" s="53"/>
      <c r="G8" s="53"/>
      <c r="H8" s="206"/>
      <c r="I8" s="53"/>
      <c r="J8" s="53"/>
      <c r="K8" s="53"/>
      <c r="L8" s="53"/>
      <c r="M8" s="157"/>
      <c r="N8" s="11"/>
      <c r="O8" s="41"/>
    </row>
    <row r="9" spans="1:15" ht="18" customHeight="1" outlineLevel="1">
      <c r="A9" s="343"/>
      <c r="B9" s="192" t="s">
        <v>327</v>
      </c>
      <c r="C9" s="338"/>
      <c r="D9" s="53"/>
      <c r="E9" s="53"/>
      <c r="F9" s="53"/>
      <c r="G9" s="53"/>
      <c r="H9" s="206"/>
      <c r="I9" s="53"/>
      <c r="J9" s="53"/>
      <c r="K9" s="53"/>
      <c r="L9" s="157"/>
      <c r="M9" s="157"/>
      <c r="N9" s="11"/>
      <c r="O9" s="41"/>
    </row>
    <row r="10" spans="1:15" ht="18" customHeight="1" outlineLevel="1">
      <c r="A10" s="344"/>
      <c r="B10" s="191">
        <f>SUM('C'!E6:E34)/4</f>
        <v>1.75</v>
      </c>
      <c r="C10" s="339"/>
      <c r="D10" s="53"/>
      <c r="E10" s="53"/>
      <c r="F10" s="53"/>
      <c r="G10" s="53"/>
      <c r="H10" s="206"/>
      <c r="I10" s="53"/>
      <c r="J10" s="53"/>
      <c r="K10" s="53"/>
      <c r="L10" s="157"/>
      <c r="M10" s="157"/>
      <c r="N10" s="11"/>
      <c r="O10" s="41"/>
    </row>
    <row r="11" spans="1:15">
      <c r="A11" s="33"/>
      <c r="B11" s="33"/>
      <c r="C11" s="33"/>
      <c r="D11" s="33"/>
      <c r="E11" s="33"/>
      <c r="F11" s="33"/>
      <c r="G11" s="33"/>
      <c r="H11" s="207"/>
      <c r="I11" s="33"/>
      <c r="J11" s="33"/>
      <c r="K11" s="33"/>
      <c r="L11" s="33"/>
      <c r="M11" s="33"/>
      <c r="N11" s="33"/>
      <c r="O11" s="41"/>
    </row>
    <row r="12" spans="1:15">
      <c r="A12" s="340" t="str">
        <f>Risikobereiche!A44</f>
        <v>C.1.1.2 Eintragung von Amtswegen RI/REA/AA</v>
      </c>
      <c r="B12" s="341"/>
      <c r="C12" s="341"/>
      <c r="D12" s="341"/>
      <c r="E12" s="165"/>
      <c r="F12" s="51"/>
      <c r="G12" s="52" t="str">
        <f>IF(B15=0,"--",IF(C15&lt;10,"Gering",IF(C15&lt;18,"Medio",IF(C15&lt;25.1,"Alto",""))))</f>
        <v>Gering</v>
      </c>
      <c r="H12" s="198">
        <f>C15</f>
        <v>4</v>
      </c>
      <c r="I12" s="33"/>
      <c r="J12" s="33"/>
      <c r="K12" s="33"/>
      <c r="L12" s="33"/>
      <c r="M12" s="33"/>
      <c r="N12" s="33"/>
      <c r="O12" s="41"/>
    </row>
    <row r="13" spans="1:15" ht="51" customHeight="1" outlineLevel="1">
      <c r="A13" s="342" t="str">
        <f>A12</f>
        <v>C.1.1.2 Eintragung von Amtswegen RI/REA/AA</v>
      </c>
      <c r="B13" s="345" t="s">
        <v>325</v>
      </c>
      <c r="C13" s="346"/>
      <c r="D13" s="164" t="s">
        <v>751</v>
      </c>
      <c r="E13" s="17" t="s">
        <v>549</v>
      </c>
      <c r="F13" s="164" t="s">
        <v>548</v>
      </c>
      <c r="G13" s="269" t="s">
        <v>338</v>
      </c>
      <c r="H13" s="349" t="s">
        <v>342</v>
      </c>
      <c r="I13" s="336"/>
      <c r="J13" s="336" t="s">
        <v>346</v>
      </c>
      <c r="K13" s="336"/>
      <c r="L13" s="358" t="s">
        <v>350</v>
      </c>
      <c r="M13" s="358" t="s">
        <v>464</v>
      </c>
      <c r="N13" s="336" t="s">
        <v>465</v>
      </c>
      <c r="O13" s="41"/>
    </row>
    <row r="14" spans="1:15" ht="20.100000000000001" customHeight="1" outlineLevel="1">
      <c r="A14" s="343"/>
      <c r="B14" s="347"/>
      <c r="C14" s="348"/>
      <c r="D14" s="31" t="s">
        <v>752</v>
      </c>
      <c r="E14" s="31" t="s">
        <v>339</v>
      </c>
      <c r="F14" s="31" t="s">
        <v>340</v>
      </c>
      <c r="G14" s="31" t="s">
        <v>339</v>
      </c>
      <c r="H14" s="205" t="s">
        <v>458</v>
      </c>
      <c r="I14" s="43" t="s">
        <v>459</v>
      </c>
      <c r="J14" s="43" t="s">
        <v>458</v>
      </c>
      <c r="K14" s="43" t="s">
        <v>459</v>
      </c>
      <c r="L14" s="354"/>
      <c r="M14" s="354"/>
      <c r="N14" s="336"/>
      <c r="O14" s="41"/>
    </row>
    <row r="15" spans="1:15" ht="165.75" customHeight="1" outlineLevel="1">
      <c r="A15" s="343"/>
      <c r="B15" s="189" t="s">
        <v>550</v>
      </c>
      <c r="C15" s="337">
        <f>B16*B19</f>
        <v>4</v>
      </c>
      <c r="D15" s="53"/>
      <c r="E15" s="53" t="str">
        <f>Risikoverzeichnis!A88</f>
        <v>RC.07 Mangelnde bzw. fehlgeschlagene Durchführung der Kontrollen bezüglich der Vollständigkeit der eingereichten Unterlagen</v>
      </c>
      <c r="F15" s="53" t="str">
        <f>VLOOKUP(E15,Risikoverzeichnis!$A$82:$B$92,2,FALSE)</f>
        <v>CR.5 Umgehung der vorgesehenen Prozeduren bzw. der Kontrollen</v>
      </c>
      <c r="G15" s="53" t="s">
        <v>335</v>
      </c>
      <c r="H15" s="206" t="s">
        <v>443</v>
      </c>
      <c r="I15" s="53" t="s">
        <v>455</v>
      </c>
      <c r="J15" s="53" t="s">
        <v>440</v>
      </c>
      <c r="K15" s="53"/>
      <c r="L15" s="53" t="s">
        <v>557</v>
      </c>
      <c r="M15" s="53" t="s">
        <v>559</v>
      </c>
      <c r="N15" s="11" t="s">
        <v>513</v>
      </c>
      <c r="O15" s="41"/>
    </row>
    <row r="16" spans="1:15" ht="18" customHeight="1" outlineLevel="1">
      <c r="A16" s="343"/>
      <c r="B16" s="190">
        <f>SUM('C'!B54:B95)/6</f>
        <v>2</v>
      </c>
      <c r="C16" s="338"/>
      <c r="D16" s="53"/>
      <c r="E16" s="53"/>
      <c r="F16" s="53"/>
      <c r="G16" s="53"/>
      <c r="H16" s="206"/>
      <c r="I16" s="53"/>
      <c r="J16" s="53"/>
      <c r="K16" s="53"/>
      <c r="L16" s="53"/>
      <c r="M16" s="53"/>
      <c r="N16" s="11"/>
      <c r="O16" s="41"/>
    </row>
    <row r="17" spans="1:15" ht="18" customHeight="1" outlineLevel="1">
      <c r="A17" s="343"/>
      <c r="B17" s="192"/>
      <c r="C17" s="338"/>
      <c r="D17" s="53"/>
      <c r="E17" s="53"/>
      <c r="F17" s="53"/>
      <c r="G17" s="53"/>
      <c r="H17" s="206"/>
      <c r="I17" s="53"/>
      <c r="J17" s="53"/>
      <c r="K17" s="53"/>
      <c r="L17" s="53"/>
      <c r="M17" s="53"/>
      <c r="N17" s="11"/>
      <c r="O17" s="41"/>
    </row>
    <row r="18" spans="1:15" ht="18" customHeight="1" outlineLevel="1">
      <c r="A18" s="343"/>
      <c r="B18" s="192" t="s">
        <v>327</v>
      </c>
      <c r="C18" s="338"/>
      <c r="D18" s="53"/>
      <c r="E18" s="53"/>
      <c r="F18" s="53"/>
      <c r="G18" s="53"/>
      <c r="H18" s="206"/>
      <c r="I18" s="53"/>
      <c r="J18" s="53"/>
      <c r="K18" s="53"/>
      <c r="L18" s="53"/>
      <c r="M18" s="53"/>
      <c r="N18" s="11"/>
      <c r="O18" s="41"/>
    </row>
    <row r="19" spans="1:15" ht="18" customHeight="1" outlineLevel="1">
      <c r="A19" s="344"/>
      <c r="B19" s="191">
        <f>SUM('C'!E54:E82)/4</f>
        <v>2</v>
      </c>
      <c r="C19" s="339"/>
      <c r="D19" s="53"/>
      <c r="E19" s="53"/>
      <c r="F19" s="53"/>
      <c r="G19" s="53"/>
      <c r="H19" s="206"/>
      <c r="I19" s="53"/>
      <c r="J19" s="53"/>
      <c r="K19" s="53"/>
      <c r="L19" s="53"/>
      <c r="M19" s="53"/>
      <c r="N19" s="11"/>
      <c r="O19" s="41"/>
    </row>
    <row r="20" spans="1:15">
      <c r="A20" s="33"/>
      <c r="B20" s="33"/>
      <c r="C20" s="33"/>
      <c r="D20" s="33"/>
      <c r="E20" s="33"/>
      <c r="F20" s="33"/>
      <c r="G20" s="33"/>
      <c r="H20" s="207"/>
      <c r="I20" s="33"/>
      <c r="J20" s="33"/>
      <c r="K20" s="33"/>
      <c r="L20" s="33"/>
      <c r="M20" s="33"/>
      <c r="N20" s="33"/>
      <c r="O20" s="41"/>
    </row>
    <row r="21" spans="1:15">
      <c r="A21" s="340" t="str">
        <f>Risikobereiche!A45</f>
        <v>C.1.1.3 Streichung von Amtswegen al RI/REA/AA</v>
      </c>
      <c r="B21" s="341"/>
      <c r="C21" s="341"/>
      <c r="D21" s="341"/>
      <c r="E21" s="165"/>
      <c r="F21" s="51"/>
      <c r="G21" s="52" t="str">
        <f>IF(B24=0,"--",IF(C24&lt;10,"Gering",IF(C24&lt;18,"Medio",IF(C24&lt;25.1,"Alto",""))))</f>
        <v>Gering</v>
      </c>
      <c r="H21" s="198">
        <f>C24</f>
        <v>6.5</v>
      </c>
      <c r="I21" s="33"/>
      <c r="J21" s="33"/>
      <c r="K21" s="33"/>
      <c r="L21" s="33"/>
      <c r="M21" s="33"/>
      <c r="N21" s="33"/>
      <c r="O21" s="41"/>
    </row>
    <row r="22" spans="1:15" ht="51" customHeight="1" outlineLevel="1">
      <c r="A22" s="342" t="str">
        <f>A21</f>
        <v>C.1.1.3 Streichung von Amtswegen al RI/REA/AA</v>
      </c>
      <c r="B22" s="345" t="s">
        <v>325</v>
      </c>
      <c r="C22" s="346"/>
      <c r="D22" s="164" t="s">
        <v>751</v>
      </c>
      <c r="E22" s="17" t="s">
        <v>549</v>
      </c>
      <c r="F22" s="164" t="s">
        <v>548</v>
      </c>
      <c r="G22" s="269" t="s">
        <v>338</v>
      </c>
      <c r="H22" s="349" t="s">
        <v>342</v>
      </c>
      <c r="I22" s="336"/>
      <c r="J22" s="336" t="s">
        <v>345</v>
      </c>
      <c r="K22" s="336"/>
      <c r="L22" s="358" t="s">
        <v>350</v>
      </c>
      <c r="M22" s="358" t="s">
        <v>464</v>
      </c>
      <c r="N22" s="336" t="s">
        <v>465</v>
      </c>
      <c r="O22" s="41"/>
    </row>
    <row r="23" spans="1:15" ht="20.100000000000001" customHeight="1" outlineLevel="1">
      <c r="A23" s="343"/>
      <c r="B23" s="347"/>
      <c r="C23" s="348"/>
      <c r="D23" s="31" t="s">
        <v>752</v>
      </c>
      <c r="E23" s="31" t="s">
        <v>339</v>
      </c>
      <c r="F23" s="31" t="s">
        <v>340</v>
      </c>
      <c r="G23" s="31" t="s">
        <v>339</v>
      </c>
      <c r="H23" s="205" t="s">
        <v>458</v>
      </c>
      <c r="I23" s="43" t="s">
        <v>459</v>
      </c>
      <c r="J23" s="43" t="s">
        <v>458</v>
      </c>
      <c r="K23" s="43" t="s">
        <v>459</v>
      </c>
      <c r="L23" s="354"/>
      <c r="M23" s="354"/>
      <c r="N23" s="336"/>
      <c r="O23" s="41"/>
    </row>
    <row r="24" spans="1:15" ht="77.25" customHeight="1" outlineLevel="1">
      <c r="A24" s="343"/>
      <c r="B24" s="189" t="s">
        <v>550</v>
      </c>
      <c r="C24" s="337">
        <f>B25*B28</f>
        <v>6.5</v>
      </c>
      <c r="D24" s="53"/>
      <c r="E24" s="53" t="s">
        <v>373</v>
      </c>
      <c r="F24" s="53" t="str">
        <f>VLOOKUP(E24,Risikoverzeichnis!$A$82:$B$92,2,FALSE)</f>
        <v>CR.6 Missbrauch der Ermessensfreiheit</v>
      </c>
      <c r="G24" s="53" t="s">
        <v>335</v>
      </c>
      <c r="H24" s="206" t="s">
        <v>443</v>
      </c>
      <c r="I24" s="53" t="s">
        <v>455</v>
      </c>
      <c r="J24" s="53" t="s">
        <v>440</v>
      </c>
      <c r="K24" s="53"/>
      <c r="L24" s="53" t="s">
        <v>557</v>
      </c>
      <c r="M24" s="53" t="s">
        <v>559</v>
      </c>
      <c r="N24" s="11" t="s">
        <v>512</v>
      </c>
      <c r="O24" s="41"/>
    </row>
    <row r="25" spans="1:15" ht="18" customHeight="1" outlineLevel="1">
      <c r="A25" s="343"/>
      <c r="B25" s="190">
        <f>SUM('C'!B102:B143)/6</f>
        <v>2</v>
      </c>
      <c r="C25" s="338"/>
      <c r="D25" s="53"/>
      <c r="E25" s="53"/>
      <c r="F25" s="53"/>
      <c r="G25" s="53"/>
      <c r="H25" s="206"/>
      <c r="I25" s="53"/>
      <c r="J25" s="53"/>
      <c r="K25" s="53"/>
      <c r="L25" s="53"/>
      <c r="M25" s="53"/>
      <c r="N25" s="11"/>
      <c r="O25" s="41"/>
    </row>
    <row r="26" spans="1:15" ht="18" customHeight="1" outlineLevel="1">
      <c r="A26" s="343"/>
      <c r="B26" s="192"/>
      <c r="C26" s="338"/>
      <c r="D26" s="53"/>
      <c r="E26" s="53"/>
      <c r="F26" s="53"/>
      <c r="G26" s="53"/>
      <c r="H26" s="206"/>
      <c r="I26" s="53"/>
      <c r="J26" s="53"/>
      <c r="K26" s="53"/>
      <c r="L26" s="53"/>
      <c r="M26" s="53"/>
      <c r="N26" s="11"/>
      <c r="O26" s="41"/>
    </row>
    <row r="27" spans="1:15" ht="18" customHeight="1" outlineLevel="1">
      <c r="A27" s="343"/>
      <c r="B27" s="192" t="s">
        <v>327</v>
      </c>
      <c r="C27" s="338"/>
      <c r="D27" s="53"/>
      <c r="E27" s="53"/>
      <c r="F27" s="53"/>
      <c r="G27" s="53"/>
      <c r="H27" s="206"/>
      <c r="I27" s="53"/>
      <c r="J27" s="53"/>
      <c r="K27" s="53"/>
      <c r="L27" s="53"/>
      <c r="M27" s="53"/>
      <c r="N27" s="11"/>
      <c r="O27" s="41"/>
    </row>
    <row r="28" spans="1:15" ht="18" customHeight="1" outlineLevel="1">
      <c r="A28" s="343"/>
      <c r="B28" s="191">
        <f>SUM('C'!E102:E130)/4</f>
        <v>3.25</v>
      </c>
      <c r="C28" s="338"/>
      <c r="D28" s="53"/>
      <c r="E28" s="53"/>
      <c r="F28" s="53"/>
      <c r="G28" s="53"/>
      <c r="H28" s="206"/>
      <c r="I28" s="53"/>
      <c r="J28" s="53"/>
      <c r="K28" s="53"/>
      <c r="L28" s="53"/>
      <c r="M28" s="53"/>
      <c r="N28" s="11"/>
      <c r="O28" s="41"/>
    </row>
    <row r="29" spans="1:15" ht="18" customHeight="1" outlineLevel="1">
      <c r="A29" s="343"/>
      <c r="B29" s="88"/>
      <c r="C29" s="338"/>
      <c r="D29" s="53"/>
      <c r="E29" s="53"/>
      <c r="F29" s="53"/>
      <c r="G29" s="53"/>
      <c r="H29" s="206"/>
      <c r="I29" s="53"/>
      <c r="J29" s="53"/>
      <c r="K29" s="53"/>
      <c r="L29" s="53"/>
      <c r="M29" s="53"/>
      <c r="N29" s="11"/>
      <c r="O29" s="41"/>
    </row>
    <row r="30" spans="1:15" ht="18" customHeight="1" outlineLevel="1">
      <c r="A30" s="343"/>
      <c r="B30" s="88"/>
      <c r="C30" s="338"/>
      <c r="D30" s="53"/>
      <c r="E30" s="53"/>
      <c r="F30" s="53"/>
      <c r="G30" s="53"/>
      <c r="H30" s="206"/>
      <c r="I30" s="53"/>
      <c r="J30" s="53"/>
      <c r="K30" s="53"/>
      <c r="L30" s="53"/>
      <c r="M30" s="53"/>
      <c r="N30" s="11"/>
      <c r="O30" s="41"/>
    </row>
    <row r="31" spans="1:15" ht="18" customHeight="1" outlineLevel="1">
      <c r="A31" s="343"/>
      <c r="B31" s="232"/>
      <c r="C31" s="338"/>
      <c r="D31" s="53"/>
      <c r="E31" s="53"/>
      <c r="F31" s="53"/>
      <c r="G31" s="53"/>
      <c r="H31" s="206"/>
      <c r="I31" s="53"/>
      <c r="J31" s="53"/>
      <c r="K31" s="53"/>
      <c r="L31" s="53"/>
      <c r="M31" s="53"/>
      <c r="N31" s="11"/>
      <c r="O31" s="41"/>
    </row>
    <row r="32" spans="1:15" ht="18" customHeight="1" outlineLevel="1">
      <c r="A32" s="343"/>
      <c r="B32" s="88"/>
      <c r="C32" s="338"/>
      <c r="D32" s="53"/>
      <c r="E32" s="53"/>
      <c r="F32" s="53"/>
      <c r="G32" s="53"/>
      <c r="H32" s="206"/>
      <c r="I32" s="53"/>
      <c r="J32" s="53"/>
      <c r="K32" s="53"/>
      <c r="L32" s="53"/>
      <c r="M32" s="53"/>
      <c r="N32" s="11"/>
      <c r="O32" s="41"/>
    </row>
    <row r="33" spans="1:15" ht="18" customHeight="1" outlineLevel="1">
      <c r="A33" s="344"/>
      <c r="B33" s="172"/>
      <c r="C33" s="339"/>
      <c r="D33" s="53"/>
      <c r="E33" s="53"/>
      <c r="F33" s="53"/>
      <c r="G33" s="53"/>
      <c r="H33" s="206"/>
      <c r="I33" s="53"/>
      <c r="J33" s="53"/>
      <c r="K33" s="53"/>
      <c r="L33" s="53"/>
      <c r="M33" s="53"/>
      <c r="N33" s="11"/>
      <c r="O33" s="41"/>
    </row>
    <row r="34" spans="1:15">
      <c r="A34" s="33"/>
      <c r="B34" s="33"/>
      <c r="C34" s="33"/>
      <c r="D34" s="33"/>
      <c r="E34" s="33"/>
      <c r="F34" s="33"/>
      <c r="G34" s="33"/>
      <c r="H34" s="207"/>
      <c r="I34" s="33"/>
      <c r="J34" s="33"/>
      <c r="K34" s="33"/>
      <c r="L34" s="33"/>
      <c r="M34" s="33"/>
      <c r="N34" s="33"/>
      <c r="O34" s="41"/>
    </row>
    <row r="35" spans="1:15">
      <c r="A35" s="340" t="str">
        <f>Risikobereiche!A46</f>
        <v>C.1.1.4 Verwaltungsübertretungen (RI, REA, AA)</v>
      </c>
      <c r="B35" s="341"/>
      <c r="C35" s="341"/>
      <c r="D35" s="341"/>
      <c r="E35" s="165"/>
      <c r="F35" s="51"/>
      <c r="G35" s="52" t="str">
        <f>IF(B38=0,"--",IF(C38&lt;10,"Gering",IF(C38&lt;18,"Medio",IF(C38&lt;25.1,"Alto",""))))</f>
        <v>Gering</v>
      </c>
      <c r="H35" s="198">
        <f>C38</f>
        <v>2.75</v>
      </c>
      <c r="I35" s="33"/>
      <c r="J35" s="33"/>
      <c r="K35" s="33"/>
      <c r="L35" s="33"/>
      <c r="M35" s="33"/>
      <c r="N35" s="33"/>
      <c r="O35" s="41"/>
    </row>
    <row r="36" spans="1:15" ht="51" customHeight="1" outlineLevel="1">
      <c r="A36" s="342" t="str">
        <f>A35</f>
        <v>C.1.1.4 Verwaltungsübertretungen (RI, REA, AA)</v>
      </c>
      <c r="B36" s="345" t="s">
        <v>325</v>
      </c>
      <c r="C36" s="346"/>
      <c r="D36" s="164" t="s">
        <v>751</v>
      </c>
      <c r="E36" s="17" t="s">
        <v>549</v>
      </c>
      <c r="F36" s="164" t="s">
        <v>548</v>
      </c>
      <c r="G36" s="269" t="s">
        <v>338</v>
      </c>
      <c r="H36" s="349" t="s">
        <v>342</v>
      </c>
      <c r="I36" s="336"/>
      <c r="J36" s="336" t="s">
        <v>348</v>
      </c>
      <c r="K36" s="336"/>
      <c r="L36" s="358" t="s">
        <v>350</v>
      </c>
      <c r="M36" s="358" t="s">
        <v>464</v>
      </c>
      <c r="N36" s="336" t="s">
        <v>465</v>
      </c>
      <c r="O36" s="41"/>
    </row>
    <row r="37" spans="1:15" ht="20.100000000000001" customHeight="1" outlineLevel="1">
      <c r="A37" s="343"/>
      <c r="B37" s="347"/>
      <c r="C37" s="348"/>
      <c r="D37" s="31" t="s">
        <v>752</v>
      </c>
      <c r="E37" s="31" t="s">
        <v>339</v>
      </c>
      <c r="F37" s="31" t="s">
        <v>340</v>
      </c>
      <c r="G37" s="31" t="s">
        <v>339</v>
      </c>
      <c r="H37" s="205" t="s">
        <v>458</v>
      </c>
      <c r="I37" s="43" t="s">
        <v>459</v>
      </c>
      <c r="J37" s="43" t="s">
        <v>458</v>
      </c>
      <c r="K37" s="43" t="s">
        <v>459</v>
      </c>
      <c r="L37" s="354"/>
      <c r="M37" s="354"/>
      <c r="N37" s="336"/>
      <c r="O37" s="41"/>
    </row>
    <row r="38" spans="1:15" ht="165.75" outlineLevel="1">
      <c r="A38" s="343"/>
      <c r="B38" s="189" t="s">
        <v>550</v>
      </c>
      <c r="C38" s="337">
        <f>B39*B42</f>
        <v>2.75</v>
      </c>
      <c r="D38" s="53"/>
      <c r="E38" s="53" t="s">
        <v>374</v>
      </c>
      <c r="F38" s="53" t="str">
        <f>VLOOKUP(E38,Risikoverzeichnis!$A$82:$B$92,2,FALSE)</f>
        <v>CR.6 Missbrauch der Ermessensfreiheit</v>
      </c>
      <c r="G38" s="53" t="s">
        <v>335</v>
      </c>
      <c r="H38" s="206" t="s">
        <v>445</v>
      </c>
      <c r="I38" s="53" t="s">
        <v>455</v>
      </c>
      <c r="J38" s="53" t="s">
        <v>440</v>
      </c>
      <c r="K38" s="53"/>
      <c r="L38" s="53" t="s">
        <v>560</v>
      </c>
      <c r="M38" s="53" t="s">
        <v>561</v>
      </c>
      <c r="N38" s="11" t="s">
        <v>514</v>
      </c>
      <c r="O38" s="41"/>
    </row>
    <row r="39" spans="1:15" ht="18" customHeight="1" outlineLevel="1">
      <c r="A39" s="343"/>
      <c r="B39" s="190">
        <f>SUM('C'!B151:B192)/6</f>
        <v>1.8333333333333333</v>
      </c>
      <c r="C39" s="338"/>
      <c r="D39" s="53"/>
      <c r="E39" s="53"/>
      <c r="F39" s="53"/>
      <c r="G39" s="53"/>
      <c r="H39" s="206"/>
      <c r="I39" s="53"/>
      <c r="J39" s="53"/>
      <c r="K39" s="53"/>
      <c r="L39" s="53"/>
      <c r="M39" s="53"/>
      <c r="N39" s="11"/>
      <c r="O39" s="41"/>
    </row>
    <row r="40" spans="1:15" ht="18" customHeight="1" outlineLevel="1">
      <c r="A40" s="343"/>
      <c r="B40" s="192"/>
      <c r="C40" s="338"/>
      <c r="D40" s="53"/>
      <c r="E40" s="53"/>
      <c r="F40" s="53"/>
      <c r="G40" s="53"/>
      <c r="H40" s="206"/>
      <c r="I40" s="53"/>
      <c r="J40" s="53"/>
      <c r="K40" s="53"/>
      <c r="L40" s="53"/>
      <c r="M40" s="53"/>
      <c r="N40" s="11"/>
      <c r="O40" s="41"/>
    </row>
    <row r="41" spans="1:15" ht="18" customHeight="1" outlineLevel="1">
      <c r="A41" s="343"/>
      <c r="B41" s="192" t="s">
        <v>327</v>
      </c>
      <c r="C41" s="338"/>
      <c r="D41" s="53"/>
      <c r="E41" s="53"/>
      <c r="F41" s="53"/>
      <c r="G41" s="53"/>
      <c r="H41" s="206"/>
      <c r="I41" s="53"/>
      <c r="J41" s="53"/>
      <c r="K41" s="53"/>
      <c r="L41" s="53"/>
      <c r="M41" s="53"/>
      <c r="N41" s="11"/>
      <c r="O41" s="41"/>
    </row>
    <row r="42" spans="1:15" ht="18" customHeight="1" outlineLevel="1">
      <c r="A42" s="344"/>
      <c r="B42" s="191">
        <f>SUM('C'!E151:E179)/4</f>
        <v>1.5</v>
      </c>
      <c r="C42" s="339"/>
      <c r="D42" s="53"/>
      <c r="E42" s="53"/>
      <c r="F42" s="53"/>
      <c r="G42" s="53"/>
      <c r="H42" s="206"/>
      <c r="I42" s="53"/>
      <c r="J42" s="53"/>
      <c r="K42" s="53"/>
      <c r="L42" s="53"/>
      <c r="M42" s="53"/>
      <c r="N42" s="11"/>
      <c r="O42" s="41"/>
    </row>
    <row r="43" spans="1:15">
      <c r="A43" s="33"/>
      <c r="B43" s="33"/>
      <c r="C43" s="33"/>
      <c r="D43" s="33"/>
      <c r="E43" s="33"/>
      <c r="F43" s="33"/>
      <c r="G43" s="33"/>
      <c r="H43" s="207"/>
      <c r="I43" s="33"/>
      <c r="J43" s="33"/>
      <c r="K43" s="33"/>
      <c r="L43" s="33"/>
      <c r="M43" s="33"/>
      <c r="N43" s="33"/>
      <c r="O43" s="41"/>
    </row>
    <row r="44" spans="1:15" ht="39.75" customHeight="1">
      <c r="A44" s="340" t="str">
        <f>Risikobereiche!A47</f>
        <v>C.1.1.5 Hinterlegung der Jahresbilanz bzw. des Gesellschafterverzeichnisses</v>
      </c>
      <c r="B44" s="341"/>
      <c r="C44" s="341"/>
      <c r="D44" s="341"/>
      <c r="E44" s="165"/>
      <c r="F44" s="51"/>
      <c r="G44" s="52" t="str">
        <f>IF(B47=0,"--",IF(C47&lt;10,"Gering",IF(C47&lt;18,"Medio",IF(C47&lt;25.1,"Alto",""))))</f>
        <v>Gering</v>
      </c>
      <c r="H44" s="198">
        <f>C47</f>
        <v>3.7916666666666665</v>
      </c>
      <c r="I44" s="33"/>
      <c r="J44" s="33"/>
      <c r="K44" s="33"/>
      <c r="L44" s="33"/>
      <c r="M44" s="33"/>
      <c r="N44" s="33"/>
      <c r="O44" s="41"/>
    </row>
    <row r="45" spans="1:15" ht="51" customHeight="1" outlineLevel="1">
      <c r="A45" s="342" t="str">
        <f>A44</f>
        <v>C.1.1.5 Hinterlegung der Jahresbilanz bzw. des Gesellschafterverzeichnisses</v>
      </c>
      <c r="B45" s="345" t="s">
        <v>325</v>
      </c>
      <c r="C45" s="346"/>
      <c r="D45" s="164" t="s">
        <v>751</v>
      </c>
      <c r="E45" s="17" t="s">
        <v>549</v>
      </c>
      <c r="F45" s="164" t="s">
        <v>548</v>
      </c>
      <c r="G45" s="269" t="s">
        <v>338</v>
      </c>
      <c r="H45" s="349" t="s">
        <v>342</v>
      </c>
      <c r="I45" s="336"/>
      <c r="J45" s="336" t="s">
        <v>346</v>
      </c>
      <c r="K45" s="336"/>
      <c r="L45" s="358" t="s">
        <v>350</v>
      </c>
      <c r="M45" s="358" t="s">
        <v>464</v>
      </c>
      <c r="N45" s="336" t="s">
        <v>465</v>
      </c>
      <c r="O45" s="41"/>
    </row>
    <row r="46" spans="1:15" ht="20.100000000000001" customHeight="1" outlineLevel="1">
      <c r="A46" s="343"/>
      <c r="B46" s="347"/>
      <c r="C46" s="348"/>
      <c r="D46" s="31" t="s">
        <v>752</v>
      </c>
      <c r="E46" s="31" t="s">
        <v>339</v>
      </c>
      <c r="F46" s="31" t="s">
        <v>340</v>
      </c>
      <c r="G46" s="31" t="s">
        <v>339</v>
      </c>
      <c r="H46" s="205" t="s">
        <v>458</v>
      </c>
      <c r="I46" s="43" t="s">
        <v>459</v>
      </c>
      <c r="J46" s="43" t="s">
        <v>458</v>
      </c>
      <c r="K46" s="43" t="s">
        <v>459</v>
      </c>
      <c r="L46" s="354"/>
      <c r="M46" s="354"/>
      <c r="N46" s="336"/>
      <c r="O46" s="41"/>
    </row>
    <row r="47" spans="1:15" ht="165.75" outlineLevel="1">
      <c r="A47" s="343"/>
      <c r="B47" s="189" t="s">
        <v>550</v>
      </c>
      <c r="C47" s="337">
        <f>B48*B51</f>
        <v>3.7916666666666665</v>
      </c>
      <c r="D47" s="53"/>
      <c r="E47" s="53" t="s">
        <v>389</v>
      </c>
      <c r="F47" s="53" t="str">
        <f>VLOOKUP(E47,Risikoverzeichnis!$A$82:$B$92,2,FALSE)</f>
        <v>CR.5 Umgehung der vorgesehenen Prozeduren bzw. der Kontrollen</v>
      </c>
      <c r="G47" s="53" t="s">
        <v>335</v>
      </c>
      <c r="H47" s="206" t="s">
        <v>447</v>
      </c>
      <c r="I47" s="53" t="s">
        <v>455</v>
      </c>
      <c r="J47" s="53"/>
      <c r="K47" s="53"/>
      <c r="L47" s="53" t="s">
        <v>557</v>
      </c>
      <c r="M47" s="53" t="s">
        <v>562</v>
      </c>
      <c r="N47" s="11" t="s">
        <v>515</v>
      </c>
      <c r="O47" s="41"/>
    </row>
    <row r="48" spans="1:15" ht="18" customHeight="1" outlineLevel="1">
      <c r="A48" s="343"/>
      <c r="B48" s="190">
        <f>SUM('C'!B199:B240)/6</f>
        <v>2.1666666666666665</v>
      </c>
      <c r="C48" s="338"/>
      <c r="D48" s="53"/>
      <c r="E48" s="53"/>
      <c r="F48" s="53"/>
      <c r="G48" s="53"/>
      <c r="H48" s="206"/>
      <c r="I48" s="53"/>
      <c r="J48" s="53"/>
      <c r="K48" s="53"/>
      <c r="L48" s="53"/>
      <c r="M48" s="53"/>
      <c r="N48" s="11"/>
      <c r="O48" s="41"/>
    </row>
    <row r="49" spans="1:15" ht="18" customHeight="1" outlineLevel="1">
      <c r="A49" s="343"/>
      <c r="B49" s="192"/>
      <c r="C49" s="338"/>
      <c r="D49" s="53"/>
      <c r="E49" s="53"/>
      <c r="F49" s="53"/>
      <c r="G49" s="53"/>
      <c r="H49" s="206"/>
      <c r="I49" s="53"/>
      <c r="J49" s="53"/>
      <c r="K49" s="53"/>
      <c r="L49" s="53"/>
      <c r="M49" s="53"/>
      <c r="N49" s="11"/>
      <c r="O49" s="41"/>
    </row>
    <row r="50" spans="1:15" ht="18" customHeight="1" outlineLevel="1">
      <c r="A50" s="343"/>
      <c r="B50" s="192" t="s">
        <v>327</v>
      </c>
      <c r="C50" s="338"/>
      <c r="D50" s="53"/>
      <c r="E50" s="53"/>
      <c r="F50" s="53"/>
      <c r="G50" s="53"/>
      <c r="H50" s="206"/>
      <c r="I50" s="53"/>
      <c r="J50" s="53"/>
      <c r="K50" s="53"/>
      <c r="L50" s="53"/>
      <c r="M50" s="53"/>
      <c r="N50" s="11"/>
      <c r="O50" s="41"/>
    </row>
    <row r="51" spans="1:15" ht="18" customHeight="1" outlineLevel="1">
      <c r="A51" s="344"/>
      <c r="B51" s="191">
        <f>SUM('C'!E199:E227)/4</f>
        <v>1.75</v>
      </c>
      <c r="C51" s="339"/>
      <c r="D51" s="53"/>
      <c r="E51" s="53"/>
      <c r="F51" s="53"/>
      <c r="G51" s="53"/>
      <c r="H51" s="206"/>
      <c r="I51" s="53"/>
      <c r="J51" s="53"/>
      <c r="K51" s="53"/>
      <c r="L51" s="53"/>
      <c r="M51" s="53"/>
      <c r="N51" s="11"/>
      <c r="O51" s="41"/>
    </row>
    <row r="52" spans="1:15">
      <c r="A52" s="33"/>
      <c r="B52" s="33"/>
      <c r="C52" s="33"/>
      <c r="D52" s="33"/>
      <c r="E52" s="33"/>
      <c r="F52" s="33"/>
      <c r="G52" s="33"/>
      <c r="H52" s="207"/>
      <c r="I52" s="33"/>
      <c r="J52" s="33"/>
      <c r="K52" s="33"/>
      <c r="L52" s="33"/>
      <c r="M52" s="33"/>
      <c r="N52" s="33"/>
      <c r="O52" s="41"/>
    </row>
    <row r="53" spans="1:15" ht="21.75" customHeight="1">
      <c r="A53" s="340" t="str">
        <f>Risikobereiche!A48</f>
        <v>C.1.1.6 Schaltertätigkeit (front office)</v>
      </c>
      <c r="B53" s="341"/>
      <c r="C53" s="341"/>
      <c r="D53" s="341"/>
      <c r="E53" s="165"/>
      <c r="F53" s="51"/>
      <c r="G53" s="52" t="str">
        <f>IF(B56=0,"--",IF(C56&lt;10,"Gering",IF(C56&lt;18,"Medio",IF(C56&lt;25.1,"Alto",""))))</f>
        <v>Gering</v>
      </c>
      <c r="H53" s="198">
        <f>C56</f>
        <v>2.3333333333333335</v>
      </c>
      <c r="I53" s="33"/>
      <c r="J53" s="33"/>
      <c r="K53" s="33"/>
      <c r="L53" s="33"/>
      <c r="M53" s="33"/>
      <c r="N53" s="33"/>
      <c r="O53" s="41"/>
    </row>
    <row r="54" spans="1:15" ht="51" customHeight="1" outlineLevel="1">
      <c r="A54" s="342" t="str">
        <f>A53</f>
        <v>C.1.1.6 Schaltertätigkeit (front office)</v>
      </c>
      <c r="B54" s="345" t="s">
        <v>325</v>
      </c>
      <c r="C54" s="346"/>
      <c r="D54" s="164" t="s">
        <v>751</v>
      </c>
      <c r="E54" s="17" t="s">
        <v>549</v>
      </c>
      <c r="F54" s="164" t="s">
        <v>548</v>
      </c>
      <c r="G54" s="269" t="s">
        <v>338</v>
      </c>
      <c r="H54" s="349" t="s">
        <v>342</v>
      </c>
      <c r="I54" s="336"/>
      <c r="J54" s="336" t="s">
        <v>346</v>
      </c>
      <c r="K54" s="336"/>
      <c r="L54" s="358" t="s">
        <v>350</v>
      </c>
      <c r="M54" s="358" t="s">
        <v>464</v>
      </c>
      <c r="N54" s="336" t="s">
        <v>465</v>
      </c>
      <c r="O54" s="41"/>
    </row>
    <row r="55" spans="1:15" ht="20.100000000000001" customHeight="1" outlineLevel="1">
      <c r="A55" s="343"/>
      <c r="B55" s="347"/>
      <c r="C55" s="348"/>
      <c r="D55" s="31" t="s">
        <v>752</v>
      </c>
      <c r="E55" s="31" t="s">
        <v>339</v>
      </c>
      <c r="F55" s="31" t="s">
        <v>340</v>
      </c>
      <c r="G55" s="31" t="s">
        <v>339</v>
      </c>
      <c r="H55" s="205" t="s">
        <v>458</v>
      </c>
      <c r="I55" s="43" t="s">
        <v>459</v>
      </c>
      <c r="J55" s="43" t="s">
        <v>458</v>
      </c>
      <c r="K55" s="43" t="s">
        <v>459</v>
      </c>
      <c r="L55" s="354"/>
      <c r="M55" s="354"/>
      <c r="N55" s="336"/>
      <c r="O55" s="41"/>
    </row>
    <row r="56" spans="1:15" ht="165.75" outlineLevel="1">
      <c r="A56" s="343"/>
      <c r="B56" s="189" t="s">
        <v>550</v>
      </c>
      <c r="C56" s="337">
        <f>B57*B60</f>
        <v>2.3333333333333335</v>
      </c>
      <c r="D56" s="53"/>
      <c r="E56" s="53" t="s">
        <v>377</v>
      </c>
      <c r="F56" s="53" t="str">
        <f>VLOOKUP(E56,Risikoverzeichnis!$A$82:$B$92,2,FALSE)</f>
        <v>CR.5 Elusione delle procedure di svolgimento dell'attività e di controllo</v>
      </c>
      <c r="G56" s="53" t="s">
        <v>335</v>
      </c>
      <c r="H56" s="206" t="s">
        <v>447</v>
      </c>
      <c r="I56" s="53" t="s">
        <v>455</v>
      </c>
      <c r="J56" s="53" t="s">
        <v>440</v>
      </c>
      <c r="K56" s="53"/>
      <c r="L56" s="53" t="s">
        <v>557</v>
      </c>
      <c r="M56" s="53" t="s">
        <v>563</v>
      </c>
      <c r="N56" s="11" t="s">
        <v>516</v>
      </c>
      <c r="O56" s="41"/>
    </row>
    <row r="57" spans="1:15" ht="18" customHeight="1" outlineLevel="1">
      <c r="A57" s="343"/>
      <c r="B57" s="190">
        <f>SUM('C'!B247:B288)/6</f>
        <v>2.3333333333333335</v>
      </c>
      <c r="C57" s="338"/>
      <c r="D57" s="53"/>
      <c r="E57" s="53"/>
      <c r="F57" s="53"/>
      <c r="G57" s="53"/>
      <c r="H57" s="206"/>
      <c r="I57" s="53"/>
      <c r="J57" s="53"/>
      <c r="K57" s="53"/>
      <c r="L57" s="53"/>
      <c r="M57" s="53"/>
      <c r="N57" s="11"/>
      <c r="O57" s="41"/>
    </row>
    <row r="58" spans="1:15" ht="18" customHeight="1" outlineLevel="1">
      <c r="A58" s="343"/>
      <c r="B58" s="192"/>
      <c r="C58" s="338"/>
      <c r="D58" s="53"/>
      <c r="E58" s="53"/>
      <c r="F58" s="53"/>
      <c r="G58" s="53"/>
      <c r="H58" s="206"/>
      <c r="I58" s="53"/>
      <c r="J58" s="53"/>
      <c r="K58" s="53"/>
      <c r="L58" s="53"/>
      <c r="M58" s="53"/>
      <c r="N58" s="11"/>
      <c r="O58" s="41"/>
    </row>
    <row r="59" spans="1:15" ht="18" customHeight="1" outlineLevel="1">
      <c r="A59" s="343"/>
      <c r="B59" s="192" t="s">
        <v>327</v>
      </c>
      <c r="C59" s="338"/>
      <c r="D59" s="53"/>
      <c r="E59" s="53"/>
      <c r="F59" s="53"/>
      <c r="G59" s="53"/>
      <c r="H59" s="206"/>
      <c r="I59" s="53"/>
      <c r="J59" s="53"/>
      <c r="K59" s="53"/>
      <c r="L59" s="53"/>
      <c r="M59" s="53"/>
      <c r="N59" s="11"/>
      <c r="O59" s="41"/>
    </row>
    <row r="60" spans="1:15" ht="18" customHeight="1" outlineLevel="1">
      <c r="A60" s="344"/>
      <c r="B60" s="191">
        <f>SUM('C'!E247:F275)/4</f>
        <v>1</v>
      </c>
      <c r="C60" s="339"/>
      <c r="D60" s="53"/>
      <c r="E60" s="53"/>
      <c r="F60" s="53"/>
      <c r="G60" s="53"/>
      <c r="H60" s="206"/>
      <c r="I60" s="53"/>
      <c r="J60" s="53"/>
      <c r="K60" s="53"/>
      <c r="L60" s="53"/>
      <c r="M60" s="53"/>
      <c r="N60" s="11"/>
      <c r="O60" s="41"/>
    </row>
    <row r="61" spans="1:15">
      <c r="A61" s="33"/>
      <c r="B61" s="33"/>
      <c r="C61" s="33"/>
      <c r="D61" s="33"/>
      <c r="E61" s="33"/>
      <c r="F61" s="33"/>
      <c r="G61" s="33"/>
      <c r="H61" s="207"/>
      <c r="I61" s="33"/>
      <c r="J61" s="33"/>
      <c r="K61" s="33"/>
      <c r="L61" s="33"/>
      <c r="M61" s="33"/>
      <c r="N61" s="33"/>
      <c r="O61" s="41"/>
    </row>
    <row r="62" spans="1:15" ht="39.75" customHeight="1">
      <c r="A62" s="340" t="str">
        <f>Risikobereiche!A49</f>
        <v>C.1.1.8 Prüfungen für die Befähigung bzw. die Eintragung in diversen Registern</v>
      </c>
      <c r="B62" s="341"/>
      <c r="C62" s="341"/>
      <c r="D62" s="341"/>
      <c r="E62" s="171"/>
      <c r="F62" s="51"/>
      <c r="G62" s="52" t="str">
        <f>IF(B65=0,"--",IF(C65&lt;10,"Gering",IF(C65&lt;18,"Medio",IF(C65&lt;25.1,"Alto",""))))</f>
        <v>Gering</v>
      </c>
      <c r="H62" s="198">
        <f>C65</f>
        <v>3.5</v>
      </c>
      <c r="I62" s="33"/>
      <c r="J62" s="33"/>
      <c r="K62" s="33"/>
      <c r="L62" s="33"/>
      <c r="M62" s="33"/>
      <c r="N62" s="33"/>
      <c r="O62" s="41"/>
    </row>
    <row r="63" spans="1:15" ht="51" customHeight="1" outlineLevel="1">
      <c r="A63" s="342" t="str">
        <f>A62</f>
        <v>C.1.1.8 Prüfungen für die Befähigung bzw. die Eintragung in diversen Registern</v>
      </c>
      <c r="B63" s="345" t="s">
        <v>325</v>
      </c>
      <c r="C63" s="346"/>
      <c r="D63" s="164" t="s">
        <v>751</v>
      </c>
      <c r="E63" s="17" t="s">
        <v>549</v>
      </c>
      <c r="F63" s="164" t="s">
        <v>548</v>
      </c>
      <c r="G63" s="269" t="s">
        <v>338</v>
      </c>
      <c r="H63" s="349" t="s">
        <v>342</v>
      </c>
      <c r="I63" s="336"/>
      <c r="J63" s="336" t="s">
        <v>346</v>
      </c>
      <c r="K63" s="336"/>
      <c r="L63" s="358" t="s">
        <v>350</v>
      </c>
      <c r="M63" s="358" t="s">
        <v>464</v>
      </c>
      <c r="N63" s="336" t="s">
        <v>465</v>
      </c>
      <c r="O63" s="41"/>
    </row>
    <row r="64" spans="1:15" outlineLevel="1">
      <c r="A64" s="343"/>
      <c r="B64" s="347"/>
      <c r="C64" s="348"/>
      <c r="D64" s="31" t="s">
        <v>752</v>
      </c>
      <c r="E64" s="31" t="s">
        <v>339</v>
      </c>
      <c r="F64" s="31" t="s">
        <v>340</v>
      </c>
      <c r="G64" s="31" t="s">
        <v>339</v>
      </c>
      <c r="H64" s="205" t="s">
        <v>458</v>
      </c>
      <c r="I64" s="43" t="s">
        <v>459</v>
      </c>
      <c r="J64" s="43" t="s">
        <v>458</v>
      </c>
      <c r="K64" s="43" t="s">
        <v>459</v>
      </c>
      <c r="L64" s="354"/>
      <c r="M64" s="354"/>
      <c r="N64" s="336"/>
      <c r="O64" s="41"/>
    </row>
    <row r="65" spans="1:15" ht="165.75" outlineLevel="1">
      <c r="A65" s="343"/>
      <c r="B65" s="189" t="s">
        <v>550</v>
      </c>
      <c r="C65" s="337">
        <f>B66*B69</f>
        <v>3.5</v>
      </c>
      <c r="D65" s="53"/>
      <c r="E65" s="53" t="s">
        <v>384</v>
      </c>
      <c r="F65" s="53" t="str">
        <f>VLOOKUP(E65,Risikoverzeichnis!$A$82:$B$92,2,FALSE)</f>
        <v>CR.6 Missbrauch der Ermessensfreiheit</v>
      </c>
      <c r="G65" s="53" t="s">
        <v>335</v>
      </c>
      <c r="H65" s="206" t="s">
        <v>446</v>
      </c>
      <c r="I65" s="53" t="s">
        <v>455</v>
      </c>
      <c r="J65" s="264" t="s">
        <v>442</v>
      </c>
      <c r="K65" s="53" t="s">
        <v>461</v>
      </c>
      <c r="L65" s="53" t="s">
        <v>557</v>
      </c>
      <c r="M65" s="53" t="s">
        <v>564</v>
      </c>
      <c r="N65" s="11" t="s">
        <v>511</v>
      </c>
      <c r="O65" s="41"/>
    </row>
    <row r="66" spans="1:15" outlineLevel="1">
      <c r="A66" s="343"/>
      <c r="B66" s="190">
        <f>SUM('C'!B295:B336)/6</f>
        <v>2.3333333333333335</v>
      </c>
      <c r="C66" s="338"/>
      <c r="D66" s="53"/>
      <c r="E66" s="53"/>
      <c r="F66" s="53"/>
      <c r="G66" s="53"/>
      <c r="H66" s="206"/>
      <c r="I66" s="53"/>
      <c r="J66" s="53"/>
      <c r="K66" s="53"/>
      <c r="L66" s="53"/>
      <c r="M66" s="53"/>
      <c r="N66" s="11"/>
      <c r="O66" s="41"/>
    </row>
    <row r="67" spans="1:15" outlineLevel="1">
      <c r="A67" s="343"/>
      <c r="B67" s="192"/>
      <c r="C67" s="338"/>
      <c r="D67" s="53"/>
      <c r="E67" s="53"/>
      <c r="F67" s="53"/>
      <c r="G67" s="53"/>
      <c r="H67" s="206"/>
      <c r="I67" s="53"/>
      <c r="J67" s="53"/>
      <c r="K67" s="53"/>
      <c r="L67" s="53"/>
      <c r="M67" s="53"/>
      <c r="N67" s="11"/>
      <c r="O67" s="41"/>
    </row>
    <row r="68" spans="1:15" outlineLevel="1">
      <c r="A68" s="343"/>
      <c r="B68" s="192" t="s">
        <v>327</v>
      </c>
      <c r="C68" s="338"/>
      <c r="D68" s="53"/>
      <c r="E68" s="53"/>
      <c r="F68" s="53"/>
      <c r="G68" s="53"/>
      <c r="H68" s="206"/>
      <c r="I68" s="53"/>
      <c r="J68" s="53"/>
      <c r="K68" s="53"/>
      <c r="L68" s="53"/>
      <c r="M68" s="53"/>
      <c r="N68" s="11"/>
      <c r="O68" s="41"/>
    </row>
    <row r="69" spans="1:15" outlineLevel="1">
      <c r="A69" s="344"/>
      <c r="B69" s="191">
        <f>SUM('C'!E295:E323)/4</f>
        <v>1.5</v>
      </c>
      <c r="C69" s="339"/>
      <c r="D69" s="53"/>
      <c r="E69" s="53"/>
      <c r="F69" s="53"/>
      <c r="G69" s="53"/>
      <c r="H69" s="206"/>
      <c r="I69" s="53"/>
      <c r="J69" s="53"/>
      <c r="K69" s="53"/>
      <c r="L69" s="53"/>
      <c r="M69" s="53"/>
      <c r="N69" s="11"/>
      <c r="O69" s="41"/>
    </row>
    <row r="70" spans="1:15">
      <c r="A70" s="33"/>
      <c r="B70" s="33"/>
      <c r="C70" s="33"/>
      <c r="D70" s="33"/>
      <c r="E70" s="33"/>
      <c r="F70" s="33"/>
      <c r="G70" s="33"/>
      <c r="H70" s="207"/>
      <c r="I70" s="33"/>
      <c r="J70" s="33"/>
      <c r="K70" s="33"/>
      <c r="L70" s="33"/>
      <c r="M70" s="33"/>
      <c r="N70" s="33"/>
      <c r="O70" s="41"/>
    </row>
    <row r="71" spans="1:15" ht="39.75" customHeight="1" outlineLevel="1">
      <c r="A71" s="340" t="str">
        <f>Risikobereiche!A52</f>
        <v>C.2.1.1 Verwaltung der Anträge für die Löschung von Protesten</v>
      </c>
      <c r="B71" s="341"/>
      <c r="C71" s="341"/>
      <c r="D71" s="341"/>
      <c r="E71" s="171"/>
      <c r="F71" s="51"/>
      <c r="G71" s="52" t="str">
        <f>IF(B74=0,"--",IF(C74&lt;10,"Gering",IF(C74&lt;18,"Medio",IF(C74&lt;25.1,"Alto",""))))</f>
        <v>Gering</v>
      </c>
      <c r="H71" s="198">
        <f>C74</f>
        <v>3.5</v>
      </c>
      <c r="I71" s="33"/>
      <c r="J71" s="33"/>
      <c r="K71" s="33"/>
      <c r="L71" s="33"/>
      <c r="M71" s="33"/>
      <c r="N71" s="33"/>
      <c r="O71" s="41"/>
    </row>
    <row r="72" spans="1:15" ht="51" customHeight="1" outlineLevel="1">
      <c r="A72" s="342" t="str">
        <f>A71</f>
        <v>C.2.1.1 Verwaltung der Anträge für die Löschung von Protesten</v>
      </c>
      <c r="B72" s="345" t="s">
        <v>325</v>
      </c>
      <c r="C72" s="346"/>
      <c r="D72" s="164" t="s">
        <v>751</v>
      </c>
      <c r="E72" s="17" t="s">
        <v>549</v>
      </c>
      <c r="F72" s="164" t="s">
        <v>548</v>
      </c>
      <c r="G72" s="269" t="s">
        <v>338</v>
      </c>
      <c r="H72" s="349" t="s">
        <v>342</v>
      </c>
      <c r="I72" s="336"/>
      <c r="J72" s="336" t="s">
        <v>346</v>
      </c>
      <c r="K72" s="336"/>
      <c r="L72" s="358" t="s">
        <v>350</v>
      </c>
      <c r="M72" s="358" t="s">
        <v>464</v>
      </c>
      <c r="N72" s="336" t="s">
        <v>465</v>
      </c>
      <c r="O72" s="41"/>
    </row>
    <row r="73" spans="1:15" outlineLevel="1">
      <c r="A73" s="343"/>
      <c r="B73" s="347"/>
      <c r="C73" s="348"/>
      <c r="D73" s="31" t="s">
        <v>752</v>
      </c>
      <c r="E73" s="31" t="s">
        <v>339</v>
      </c>
      <c r="F73" s="31" t="s">
        <v>340</v>
      </c>
      <c r="G73" s="31" t="s">
        <v>339</v>
      </c>
      <c r="H73" s="205" t="s">
        <v>458</v>
      </c>
      <c r="I73" s="43" t="s">
        <v>459</v>
      </c>
      <c r="J73" s="43" t="s">
        <v>458</v>
      </c>
      <c r="K73" s="43" t="s">
        <v>459</v>
      </c>
      <c r="L73" s="354"/>
      <c r="M73" s="354"/>
      <c r="N73" s="336"/>
      <c r="O73" s="41"/>
    </row>
    <row r="74" spans="1:15" ht="165.75" outlineLevel="1">
      <c r="A74" s="343"/>
      <c r="B74" s="189" t="s">
        <v>550</v>
      </c>
      <c r="C74" s="337">
        <f>B75*B78</f>
        <v>3.5</v>
      </c>
      <c r="D74" s="53"/>
      <c r="E74" s="53" t="s">
        <v>380</v>
      </c>
      <c r="F74" s="53" t="str">
        <f>VLOOKUP(E74,Risikoverzeichnis!$A$82:$B$92,2,FALSE)</f>
        <v>CR.1 Rechtswidrige Beinflussung eines Verfahrens</v>
      </c>
      <c r="G74" s="53" t="s">
        <v>335</v>
      </c>
      <c r="H74" s="206" t="s">
        <v>445</v>
      </c>
      <c r="I74" s="53" t="s">
        <v>455</v>
      </c>
      <c r="J74" s="53" t="s">
        <v>439</v>
      </c>
      <c r="K74" s="53"/>
      <c r="L74" s="53" t="s">
        <v>355</v>
      </c>
      <c r="M74" s="53" t="s">
        <v>360</v>
      </c>
      <c r="N74" s="11" t="s">
        <v>517</v>
      </c>
      <c r="O74" s="41"/>
    </row>
    <row r="75" spans="1:15" outlineLevel="1">
      <c r="A75" s="343"/>
      <c r="B75" s="190">
        <f>SUM('C'!B343:B384)/6</f>
        <v>2.3333333333333335</v>
      </c>
      <c r="C75" s="338"/>
      <c r="D75" s="53"/>
      <c r="E75" s="53"/>
      <c r="F75" s="53"/>
      <c r="G75" s="53"/>
      <c r="H75" s="206"/>
      <c r="I75" s="53"/>
      <c r="J75" s="53"/>
      <c r="K75" s="53"/>
      <c r="L75" s="53"/>
      <c r="M75" s="53"/>
      <c r="N75" s="11"/>
      <c r="O75" s="41"/>
    </row>
    <row r="76" spans="1:15" outlineLevel="1">
      <c r="A76" s="343"/>
      <c r="B76" s="192"/>
      <c r="C76" s="338"/>
      <c r="D76" s="53"/>
      <c r="E76" s="53"/>
      <c r="F76" s="53"/>
      <c r="G76" s="53"/>
      <c r="H76" s="206"/>
      <c r="I76" s="53"/>
      <c r="J76" s="53"/>
      <c r="K76" s="53"/>
      <c r="L76" s="53"/>
      <c r="M76" s="53"/>
      <c r="N76" s="11"/>
      <c r="O76" s="41"/>
    </row>
    <row r="77" spans="1:15" outlineLevel="1">
      <c r="A77" s="343"/>
      <c r="B77" s="192" t="s">
        <v>327</v>
      </c>
      <c r="C77" s="338"/>
      <c r="D77" s="53"/>
      <c r="E77" s="53"/>
      <c r="F77" s="53"/>
      <c r="G77" s="53"/>
      <c r="H77" s="206"/>
      <c r="I77" s="53"/>
      <c r="J77" s="53"/>
      <c r="K77" s="53"/>
      <c r="L77" s="53"/>
      <c r="M77" s="53"/>
      <c r="N77" s="11"/>
      <c r="O77" s="41"/>
    </row>
    <row r="78" spans="1:15" outlineLevel="1">
      <c r="A78" s="344"/>
      <c r="B78" s="191">
        <f>SUM('C'!E343:E371)/4</f>
        <v>1.5</v>
      </c>
      <c r="C78" s="339"/>
      <c r="D78" s="53"/>
      <c r="E78" s="53"/>
      <c r="F78" s="53"/>
      <c r="G78" s="53"/>
      <c r="H78" s="206"/>
      <c r="I78" s="53"/>
      <c r="J78" s="53"/>
      <c r="K78" s="53"/>
      <c r="L78" s="53"/>
      <c r="M78" s="53"/>
      <c r="N78" s="11"/>
      <c r="O78" s="41"/>
    </row>
    <row r="79" spans="1:15">
      <c r="A79" s="33"/>
      <c r="B79" s="33"/>
      <c r="C79" s="33"/>
      <c r="D79" s="33"/>
      <c r="E79" s="33"/>
      <c r="F79" s="33"/>
      <c r="G79" s="33"/>
      <c r="H79" s="207"/>
      <c r="I79" s="33"/>
      <c r="J79" s="33"/>
      <c r="K79" s="33"/>
      <c r="L79" s="33"/>
      <c r="M79" s="33"/>
      <c r="N79" s="33"/>
      <c r="O79" s="41"/>
    </row>
    <row r="80" spans="1:15" ht="20.25" customHeight="1">
      <c r="A80" s="340" t="str">
        <f>Risikobereiche!A53</f>
        <v>C.2.1.2 Veröffentlichung des Verzeichnisses der Proteste</v>
      </c>
      <c r="B80" s="341"/>
      <c r="C80" s="341"/>
      <c r="D80" s="341"/>
      <c r="E80" s="171"/>
      <c r="F80" s="51"/>
      <c r="G80" s="52" t="str">
        <f>IF(B83=0,"--",IF(C83&lt;10,"Gering",IF(C83&lt;18,"Medio",IF(C83&lt;25.1,"Alto",""))))</f>
        <v>Gering</v>
      </c>
      <c r="H80" s="198">
        <f>C83</f>
        <v>4.666666666666667</v>
      </c>
      <c r="I80" s="33"/>
      <c r="J80" s="33"/>
      <c r="K80" s="33"/>
      <c r="L80" s="33"/>
      <c r="M80" s="33"/>
      <c r="N80" s="33"/>
      <c r="O80" s="41"/>
    </row>
    <row r="81" spans="1:15" ht="51" customHeight="1" outlineLevel="1">
      <c r="A81" s="342" t="str">
        <f>A80</f>
        <v>C.2.1.2 Veröffentlichung des Verzeichnisses der Proteste</v>
      </c>
      <c r="B81" s="345" t="s">
        <v>325</v>
      </c>
      <c r="C81" s="346"/>
      <c r="D81" s="164" t="s">
        <v>751</v>
      </c>
      <c r="E81" s="17" t="s">
        <v>549</v>
      </c>
      <c r="F81" s="164" t="s">
        <v>548</v>
      </c>
      <c r="G81" s="269" t="s">
        <v>338</v>
      </c>
      <c r="H81" s="349" t="s">
        <v>342</v>
      </c>
      <c r="I81" s="336"/>
      <c r="J81" s="336" t="s">
        <v>346</v>
      </c>
      <c r="K81" s="336"/>
      <c r="L81" s="358" t="s">
        <v>350</v>
      </c>
      <c r="M81" s="358" t="s">
        <v>464</v>
      </c>
      <c r="N81" s="336" t="s">
        <v>465</v>
      </c>
      <c r="O81" s="41"/>
    </row>
    <row r="82" spans="1:15" outlineLevel="1">
      <c r="A82" s="343"/>
      <c r="B82" s="347"/>
      <c r="C82" s="348"/>
      <c r="D82" s="31" t="s">
        <v>752</v>
      </c>
      <c r="E82" s="31" t="s">
        <v>339</v>
      </c>
      <c r="F82" s="31" t="s">
        <v>340</v>
      </c>
      <c r="G82" s="31" t="s">
        <v>339</v>
      </c>
      <c r="H82" s="205" t="s">
        <v>458</v>
      </c>
      <c r="I82" s="43" t="s">
        <v>459</v>
      </c>
      <c r="J82" s="43" t="s">
        <v>458</v>
      </c>
      <c r="K82" s="43" t="s">
        <v>459</v>
      </c>
      <c r="L82" s="354"/>
      <c r="M82" s="354"/>
      <c r="N82" s="336"/>
      <c r="O82" s="41"/>
    </row>
    <row r="83" spans="1:15" ht="127.5" outlineLevel="1">
      <c r="A83" s="343"/>
      <c r="B83" s="189" t="s">
        <v>550</v>
      </c>
      <c r="C83" s="337">
        <f>B84*B87</f>
        <v>4.666666666666667</v>
      </c>
      <c r="D83" s="53"/>
      <c r="E83" s="53" t="s">
        <v>389</v>
      </c>
      <c r="F83" s="53" t="str">
        <f>VLOOKUP(E83,Risikoverzeichnis!$A$82:$B$92,2,FALSE)</f>
        <v>CR.5 Umgehung der vorgesehenen Prozeduren bzw. der Kontrollen</v>
      </c>
      <c r="G83" s="53" t="s">
        <v>335</v>
      </c>
      <c r="H83" s="206" t="s">
        <v>447</v>
      </c>
      <c r="I83" s="53" t="s">
        <v>572</v>
      </c>
      <c r="J83" s="53"/>
      <c r="K83" s="53"/>
      <c r="L83" s="53" t="s">
        <v>355</v>
      </c>
      <c r="M83" s="53" t="s">
        <v>361</v>
      </c>
      <c r="N83" s="11" t="s">
        <v>518</v>
      </c>
      <c r="O83" s="41"/>
    </row>
    <row r="84" spans="1:15" outlineLevel="1">
      <c r="A84" s="343"/>
      <c r="B84" s="190">
        <f>SUM('C'!B391:B432)/6</f>
        <v>2.3333333333333335</v>
      </c>
      <c r="C84" s="338"/>
      <c r="D84" s="53"/>
      <c r="E84" s="53"/>
      <c r="F84" s="53"/>
      <c r="G84" s="53"/>
      <c r="H84" s="206"/>
      <c r="I84" s="53"/>
      <c r="J84" s="53"/>
      <c r="K84" s="53"/>
      <c r="L84" s="53"/>
      <c r="M84" s="53"/>
      <c r="N84" s="11"/>
      <c r="O84" s="41"/>
    </row>
    <row r="85" spans="1:15" outlineLevel="1">
      <c r="A85" s="343"/>
      <c r="B85" s="192"/>
      <c r="C85" s="338"/>
      <c r="D85" s="53"/>
      <c r="E85" s="53"/>
      <c r="F85" s="53"/>
      <c r="G85" s="53"/>
      <c r="H85" s="206"/>
      <c r="I85" s="53"/>
      <c r="J85" s="53"/>
      <c r="K85" s="53"/>
      <c r="L85" s="53"/>
      <c r="M85" s="53"/>
      <c r="N85" s="11"/>
      <c r="O85" s="41"/>
    </row>
    <row r="86" spans="1:15" outlineLevel="1">
      <c r="A86" s="343"/>
      <c r="B86" s="192" t="s">
        <v>327</v>
      </c>
      <c r="C86" s="338"/>
      <c r="D86" s="53"/>
      <c r="E86" s="53"/>
      <c r="F86" s="53"/>
      <c r="G86" s="53"/>
      <c r="H86" s="206"/>
      <c r="I86" s="53"/>
      <c r="J86" s="53"/>
      <c r="K86" s="53"/>
      <c r="L86" s="53"/>
      <c r="M86" s="53"/>
      <c r="N86" s="11"/>
      <c r="O86" s="41"/>
    </row>
    <row r="87" spans="1:15" outlineLevel="1">
      <c r="A87" s="344"/>
      <c r="B87" s="191">
        <f>SUM('C'!E391:E419)/4</f>
        <v>2</v>
      </c>
      <c r="C87" s="339"/>
      <c r="D87" s="53"/>
      <c r="E87" s="53"/>
      <c r="F87" s="53"/>
      <c r="G87" s="53"/>
      <c r="H87" s="206"/>
      <c r="I87" s="53"/>
      <c r="J87" s="53"/>
      <c r="K87" s="53"/>
      <c r="L87" s="53"/>
      <c r="M87" s="53"/>
      <c r="N87" s="11"/>
      <c r="O87" s="41"/>
    </row>
    <row r="88" spans="1:15">
      <c r="A88" s="33"/>
      <c r="B88" s="33"/>
      <c r="C88" s="33"/>
      <c r="D88" s="33"/>
      <c r="E88" s="33"/>
      <c r="F88" s="33"/>
      <c r="G88" s="33"/>
      <c r="H88" s="207"/>
      <c r="I88" s="33"/>
      <c r="J88" s="33"/>
      <c r="K88" s="33"/>
      <c r="L88" s="33"/>
      <c r="M88" s="33"/>
      <c r="N88" s="33"/>
      <c r="O88" s="41"/>
    </row>
    <row r="89" spans="1:15" ht="39.75" customHeight="1">
      <c r="A89" s="340" t="str">
        <f>Risikobereiche!A55</f>
        <v>C.2.2.1 Verwaltung der Anträge bezüglich der Patenten und Marken</v>
      </c>
      <c r="B89" s="341"/>
      <c r="C89" s="341"/>
      <c r="D89" s="341"/>
      <c r="E89" s="171"/>
      <c r="F89" s="51"/>
      <c r="G89" s="52" t="str">
        <f>IF(B92=0,"--",IF(C92&lt;10,"Gering",IF(C92&lt;18,"Medio",IF(C92&lt;25.1,"Alto",""))))</f>
        <v>Gering</v>
      </c>
      <c r="H89" s="198">
        <f>C92</f>
        <v>4.666666666666667</v>
      </c>
      <c r="I89" s="33"/>
      <c r="J89" s="33"/>
      <c r="K89" s="33"/>
      <c r="L89" s="33"/>
      <c r="M89" s="33"/>
      <c r="N89" s="33"/>
      <c r="O89" s="41"/>
    </row>
    <row r="90" spans="1:15" ht="51" customHeight="1" outlineLevel="1">
      <c r="A90" s="342" t="str">
        <f>A89</f>
        <v>C.2.2.1 Verwaltung der Anträge bezüglich der Patenten und Marken</v>
      </c>
      <c r="B90" s="345" t="s">
        <v>325</v>
      </c>
      <c r="C90" s="346"/>
      <c r="D90" s="164" t="s">
        <v>751</v>
      </c>
      <c r="E90" s="17" t="s">
        <v>549</v>
      </c>
      <c r="F90" s="164" t="s">
        <v>548</v>
      </c>
      <c r="G90" s="269" t="s">
        <v>338</v>
      </c>
      <c r="H90" s="349" t="s">
        <v>342</v>
      </c>
      <c r="I90" s="336"/>
      <c r="J90" s="336" t="s">
        <v>348</v>
      </c>
      <c r="K90" s="336"/>
      <c r="L90" s="358" t="s">
        <v>350</v>
      </c>
      <c r="M90" s="358" t="s">
        <v>464</v>
      </c>
      <c r="N90" s="336" t="s">
        <v>465</v>
      </c>
      <c r="O90" s="41"/>
    </row>
    <row r="91" spans="1:15" outlineLevel="1">
      <c r="A91" s="343"/>
      <c r="B91" s="347"/>
      <c r="C91" s="348"/>
      <c r="D91" s="31" t="s">
        <v>752</v>
      </c>
      <c r="E91" s="31" t="s">
        <v>339</v>
      </c>
      <c r="F91" s="31" t="s">
        <v>340</v>
      </c>
      <c r="G91" s="31" t="s">
        <v>339</v>
      </c>
      <c r="H91" s="205" t="s">
        <v>458</v>
      </c>
      <c r="I91" s="43" t="s">
        <v>459</v>
      </c>
      <c r="J91" s="43" t="s">
        <v>458</v>
      </c>
      <c r="K91" s="43" t="s">
        <v>459</v>
      </c>
      <c r="L91" s="354"/>
      <c r="M91" s="354"/>
      <c r="N91" s="336"/>
      <c r="O91" s="41"/>
    </row>
    <row r="92" spans="1:15" ht="165.75" outlineLevel="1">
      <c r="A92" s="343"/>
      <c r="B92" s="189" t="s">
        <v>550</v>
      </c>
      <c r="C92" s="337">
        <f>B93*B96</f>
        <v>4.666666666666667</v>
      </c>
      <c r="D92" s="53"/>
      <c r="E92" s="53" t="s">
        <v>377</v>
      </c>
      <c r="F92" s="53" t="str">
        <f>VLOOKUP(E92,Risikoverzeichnis!$A$82:$B$92,2,FALSE)</f>
        <v>CR.5 Elusione delle procedure di svolgimento dell'attività e di controllo</v>
      </c>
      <c r="G92" s="53" t="s">
        <v>335</v>
      </c>
      <c r="H92" s="206" t="s">
        <v>447</v>
      </c>
      <c r="I92" s="53" t="s">
        <v>455</v>
      </c>
      <c r="J92" s="53" t="s">
        <v>440</v>
      </c>
      <c r="K92" s="53"/>
      <c r="L92" s="53" t="s">
        <v>565</v>
      </c>
      <c r="M92" s="53" t="s">
        <v>566</v>
      </c>
      <c r="N92" s="11" t="s">
        <v>516</v>
      </c>
      <c r="O92" s="41"/>
    </row>
    <row r="93" spans="1:15" outlineLevel="1">
      <c r="A93" s="343"/>
      <c r="B93" s="190">
        <f>SUM('C'!B440:B481)/6</f>
        <v>2.3333333333333335</v>
      </c>
      <c r="C93" s="338"/>
      <c r="D93" s="53"/>
      <c r="E93" s="53"/>
      <c r="F93" s="53"/>
      <c r="G93" s="53"/>
      <c r="H93" s="206"/>
      <c r="I93" s="53"/>
      <c r="J93" s="53"/>
      <c r="K93" s="53"/>
      <c r="L93" s="53"/>
      <c r="M93" s="53"/>
      <c r="N93" s="11"/>
      <c r="O93" s="41"/>
    </row>
    <row r="94" spans="1:15" outlineLevel="1">
      <c r="A94" s="343"/>
      <c r="B94" s="192"/>
      <c r="C94" s="338"/>
      <c r="D94" s="53"/>
      <c r="E94" s="53"/>
      <c r="F94" s="53"/>
      <c r="G94" s="53"/>
      <c r="H94" s="206"/>
      <c r="I94" s="53"/>
      <c r="J94" s="53"/>
      <c r="K94" s="53"/>
      <c r="L94" s="53"/>
      <c r="M94" s="53"/>
      <c r="N94" s="11"/>
      <c r="O94" s="41"/>
    </row>
    <row r="95" spans="1:15" outlineLevel="1">
      <c r="A95" s="343"/>
      <c r="B95" s="192" t="s">
        <v>327</v>
      </c>
      <c r="C95" s="338"/>
      <c r="D95" s="53"/>
      <c r="E95" s="53"/>
      <c r="F95" s="53"/>
      <c r="G95" s="53"/>
      <c r="H95" s="206"/>
      <c r="I95" s="53"/>
      <c r="J95" s="53"/>
      <c r="K95" s="53"/>
      <c r="L95" s="53"/>
      <c r="M95" s="53"/>
      <c r="N95" s="11"/>
      <c r="O95" s="41"/>
    </row>
    <row r="96" spans="1:15" outlineLevel="1">
      <c r="A96" s="344"/>
      <c r="B96" s="191">
        <f>SUM('C'!E440:E468)/4</f>
        <v>2</v>
      </c>
      <c r="C96" s="339"/>
      <c r="D96" s="53"/>
      <c r="E96" s="53"/>
      <c r="F96" s="53"/>
      <c r="G96" s="53"/>
      <c r="H96" s="206"/>
      <c r="I96" s="53"/>
      <c r="J96" s="53"/>
      <c r="K96" s="53"/>
      <c r="L96" s="53"/>
      <c r="M96" s="53"/>
      <c r="N96" s="11"/>
      <c r="O96" s="41"/>
    </row>
    <row r="97" spans="1:15">
      <c r="A97" s="33"/>
      <c r="B97" s="33"/>
      <c r="C97" s="33"/>
      <c r="D97" s="33"/>
      <c r="E97" s="33"/>
      <c r="F97" s="33"/>
      <c r="G97" s="33"/>
      <c r="H97" s="207"/>
      <c r="I97" s="33"/>
      <c r="J97" s="33"/>
      <c r="K97" s="33"/>
      <c r="L97" s="33"/>
      <c r="M97" s="33"/>
      <c r="N97" s="33"/>
      <c r="O97" s="41"/>
    </row>
    <row r="98" spans="1:15" ht="39.75" customHeight="1">
      <c r="A98" s="340" t="str">
        <f>Risikobereiche!A56</f>
        <v>C.2.2.2 Ausstellung der Bescheinigungen bezüglich der Patenten und Marken</v>
      </c>
      <c r="B98" s="341"/>
      <c r="C98" s="341"/>
      <c r="D98" s="341"/>
      <c r="E98" s="171"/>
      <c r="F98" s="51"/>
      <c r="G98" s="52" t="str">
        <f>IF(B101=0,"--",IF(C101&lt;10,"Gering",IF(C101&lt;18,"Medio",IF(C101&lt;25.1,"Alto",""))))</f>
        <v>Gering</v>
      </c>
      <c r="H98" s="198">
        <f>C101</f>
        <v>4.666666666666667</v>
      </c>
      <c r="I98" s="33"/>
      <c r="J98" s="33"/>
      <c r="K98" s="33"/>
      <c r="L98" s="33"/>
      <c r="M98" s="33"/>
      <c r="N98" s="33"/>
      <c r="O98" s="41"/>
    </row>
    <row r="99" spans="1:15" ht="51" customHeight="1" outlineLevel="1">
      <c r="A99" s="342" t="str">
        <f>A98</f>
        <v>C.2.2.2 Ausstellung der Bescheinigungen bezüglich der Patenten und Marken</v>
      </c>
      <c r="B99" s="345" t="s">
        <v>325</v>
      </c>
      <c r="C99" s="346"/>
      <c r="D99" s="164" t="s">
        <v>751</v>
      </c>
      <c r="E99" s="17" t="s">
        <v>549</v>
      </c>
      <c r="F99" s="164" t="s">
        <v>548</v>
      </c>
      <c r="G99" s="269" t="s">
        <v>338</v>
      </c>
      <c r="H99" s="349" t="s">
        <v>342</v>
      </c>
      <c r="I99" s="336"/>
      <c r="J99" s="336" t="s">
        <v>346</v>
      </c>
      <c r="K99" s="336"/>
      <c r="L99" s="358" t="s">
        <v>350</v>
      </c>
      <c r="M99" s="358" t="s">
        <v>464</v>
      </c>
      <c r="N99" s="336" t="s">
        <v>465</v>
      </c>
      <c r="O99" s="41"/>
    </row>
    <row r="100" spans="1:15" outlineLevel="1">
      <c r="A100" s="343"/>
      <c r="B100" s="347"/>
      <c r="C100" s="348"/>
      <c r="D100" s="31" t="s">
        <v>752</v>
      </c>
      <c r="E100" s="31" t="s">
        <v>339</v>
      </c>
      <c r="F100" s="31" t="s">
        <v>340</v>
      </c>
      <c r="G100" s="31" t="s">
        <v>339</v>
      </c>
      <c r="H100" s="205" t="s">
        <v>458</v>
      </c>
      <c r="I100" s="43" t="s">
        <v>459</v>
      </c>
      <c r="J100" s="43" t="s">
        <v>458</v>
      </c>
      <c r="K100" s="43" t="s">
        <v>459</v>
      </c>
      <c r="L100" s="354"/>
      <c r="M100" s="354"/>
      <c r="N100" s="336"/>
      <c r="O100" s="41"/>
    </row>
    <row r="101" spans="1:15" ht="165.75" outlineLevel="1">
      <c r="A101" s="343"/>
      <c r="B101" s="189" t="s">
        <v>550</v>
      </c>
      <c r="C101" s="337">
        <f>B102*B105</f>
        <v>4.666666666666667</v>
      </c>
      <c r="D101" s="53"/>
      <c r="E101" s="53" t="s">
        <v>386</v>
      </c>
      <c r="F101" s="53" t="str">
        <f>VLOOKUP(E101,Risikoverzeichnis!$A$82:$B$92,2,FALSE)</f>
        <v>CR.7 Rechtswidrige Taten</v>
      </c>
      <c r="G101" s="53" t="s">
        <v>335</v>
      </c>
      <c r="H101" s="206" t="s">
        <v>448</v>
      </c>
      <c r="I101" s="53" t="s">
        <v>455</v>
      </c>
      <c r="J101" s="53" t="s">
        <v>440</v>
      </c>
      <c r="K101" s="53" t="s">
        <v>462</v>
      </c>
      <c r="L101" s="53" t="s">
        <v>565</v>
      </c>
      <c r="M101" s="53" t="s">
        <v>570</v>
      </c>
      <c r="N101" s="11" t="s">
        <v>519</v>
      </c>
      <c r="O101" s="41"/>
    </row>
    <row r="102" spans="1:15" outlineLevel="1">
      <c r="A102" s="343"/>
      <c r="B102" s="190">
        <f>SUM('C'!B488:B529)/6</f>
        <v>2.3333333333333335</v>
      </c>
      <c r="C102" s="338"/>
      <c r="D102" s="53"/>
      <c r="E102" s="53"/>
      <c r="F102" s="53"/>
      <c r="G102" s="53"/>
      <c r="H102" s="206"/>
      <c r="I102" s="53"/>
      <c r="J102" s="53"/>
      <c r="K102" s="53"/>
      <c r="L102" s="53"/>
      <c r="M102" s="53"/>
      <c r="N102" s="11"/>
      <c r="O102" s="41"/>
    </row>
    <row r="103" spans="1:15" outlineLevel="1">
      <c r="A103" s="343"/>
      <c r="B103" s="192"/>
      <c r="C103" s="338"/>
      <c r="D103" s="53"/>
      <c r="E103" s="53"/>
      <c r="F103" s="53"/>
      <c r="G103" s="53"/>
      <c r="H103" s="206"/>
      <c r="I103" s="53"/>
      <c r="J103" s="53"/>
      <c r="K103" s="53"/>
      <c r="L103" s="53"/>
      <c r="M103" s="53"/>
      <c r="N103" s="11"/>
      <c r="O103" s="41"/>
    </row>
    <row r="104" spans="1:15" outlineLevel="1">
      <c r="A104" s="343"/>
      <c r="B104" s="192" t="s">
        <v>327</v>
      </c>
      <c r="C104" s="338"/>
      <c r="D104" s="53"/>
      <c r="E104" s="53"/>
      <c r="F104" s="53"/>
      <c r="G104" s="53"/>
      <c r="H104" s="206"/>
      <c r="I104" s="53"/>
      <c r="J104" s="53"/>
      <c r="K104" s="53"/>
      <c r="L104" s="53"/>
      <c r="M104" s="53"/>
      <c r="N104" s="11"/>
      <c r="O104" s="41"/>
    </row>
    <row r="105" spans="1:15" outlineLevel="1">
      <c r="A105" s="344"/>
      <c r="B105" s="191">
        <f>SUM('C'!E488:E516)/4</f>
        <v>2</v>
      </c>
      <c r="C105" s="339"/>
      <c r="D105" s="53"/>
      <c r="E105" s="53"/>
      <c r="F105" s="53"/>
      <c r="G105" s="53"/>
      <c r="H105" s="206"/>
      <c r="I105" s="53"/>
      <c r="J105" s="53"/>
      <c r="K105" s="53"/>
      <c r="L105" s="53"/>
      <c r="M105" s="53"/>
      <c r="N105" s="11"/>
      <c r="O105" s="41"/>
    </row>
    <row r="106" spans="1:15">
      <c r="A106" s="33"/>
      <c r="B106" s="33"/>
      <c r="C106" s="33"/>
      <c r="D106" s="33"/>
      <c r="E106" s="33"/>
      <c r="F106" s="33"/>
      <c r="G106" s="33"/>
      <c r="H106" s="207"/>
      <c r="I106" s="33"/>
      <c r="J106" s="33"/>
      <c r="K106" s="33"/>
      <c r="L106" s="33"/>
      <c r="M106" s="33"/>
      <c r="N106" s="33"/>
      <c r="O106" s="41"/>
    </row>
    <row r="107" spans="1:15">
      <c r="A107" s="340" t="str">
        <f>Risikobereiche!A58</f>
        <v>C.2.5.1 Tätigkeit des Eichdienstes</v>
      </c>
      <c r="B107" s="341"/>
      <c r="C107" s="341"/>
      <c r="D107" s="341"/>
      <c r="E107" s="171"/>
      <c r="F107" s="51"/>
      <c r="G107" s="52" t="str">
        <f>IF(B110=0,"--",IF(C110&lt;10,"Gering",IF(C110&lt;18,"Medio",IF(C110&lt;25.1,"Alto",""))))</f>
        <v>Gering</v>
      </c>
      <c r="H107" s="198">
        <f>C110</f>
        <v>6.25</v>
      </c>
      <c r="I107" s="33"/>
      <c r="J107" s="33"/>
      <c r="K107" s="33"/>
      <c r="L107" s="33"/>
      <c r="M107" s="33"/>
      <c r="N107" s="33"/>
      <c r="O107" s="41"/>
    </row>
    <row r="108" spans="1:15" ht="51" customHeight="1" outlineLevel="1">
      <c r="A108" s="342" t="str">
        <f>A107</f>
        <v>C.2.5.1 Tätigkeit des Eichdienstes</v>
      </c>
      <c r="B108" s="345" t="s">
        <v>325</v>
      </c>
      <c r="C108" s="346"/>
      <c r="D108" s="164" t="s">
        <v>751</v>
      </c>
      <c r="E108" s="17" t="s">
        <v>549</v>
      </c>
      <c r="F108" s="164" t="s">
        <v>548</v>
      </c>
      <c r="G108" s="269" t="s">
        <v>338</v>
      </c>
      <c r="H108" s="349" t="s">
        <v>342</v>
      </c>
      <c r="I108" s="336"/>
      <c r="J108" s="336" t="s">
        <v>346</v>
      </c>
      <c r="K108" s="336"/>
      <c r="L108" s="358" t="s">
        <v>350</v>
      </c>
      <c r="M108" s="358" t="s">
        <v>464</v>
      </c>
      <c r="N108" s="336" t="s">
        <v>465</v>
      </c>
      <c r="O108" s="41"/>
    </row>
    <row r="109" spans="1:15" outlineLevel="1">
      <c r="A109" s="343"/>
      <c r="B109" s="347"/>
      <c r="C109" s="348"/>
      <c r="D109" s="31" t="s">
        <v>752</v>
      </c>
      <c r="E109" s="31" t="s">
        <v>339</v>
      </c>
      <c r="F109" s="31" t="s">
        <v>340</v>
      </c>
      <c r="G109" s="31" t="s">
        <v>339</v>
      </c>
      <c r="H109" s="205" t="s">
        <v>458</v>
      </c>
      <c r="I109" s="43" t="s">
        <v>459</v>
      </c>
      <c r="J109" s="43" t="s">
        <v>458</v>
      </c>
      <c r="K109" s="43" t="s">
        <v>459</v>
      </c>
      <c r="L109" s="354"/>
      <c r="M109" s="354"/>
      <c r="N109" s="336"/>
      <c r="O109" s="41"/>
    </row>
    <row r="110" spans="1:15" ht="76.5" customHeight="1" outlineLevel="1">
      <c r="A110" s="343"/>
      <c r="B110" s="189" t="s">
        <v>550</v>
      </c>
      <c r="C110" s="337">
        <f>B111*B114</f>
        <v>6.25</v>
      </c>
      <c r="D110" s="53"/>
      <c r="E110" s="53" t="s">
        <v>386</v>
      </c>
      <c r="F110" s="53" t="str">
        <f>VLOOKUP(E110,Risikoverzeichnis!$A$82:$B$92,2,FALSE)</f>
        <v>CR.7 Rechtswidrige Taten</v>
      </c>
      <c r="G110" s="53" t="s">
        <v>335</v>
      </c>
      <c r="H110" s="206" t="s">
        <v>448</v>
      </c>
      <c r="I110" s="53" t="s">
        <v>455</v>
      </c>
      <c r="J110" s="53" t="s">
        <v>440</v>
      </c>
      <c r="K110" s="53" t="s">
        <v>462</v>
      </c>
      <c r="L110" s="53" t="s">
        <v>463</v>
      </c>
      <c r="M110" s="53" t="s">
        <v>488</v>
      </c>
      <c r="N110" s="11" t="s">
        <v>519</v>
      </c>
      <c r="O110" s="41"/>
    </row>
    <row r="111" spans="1:15" outlineLevel="1">
      <c r="A111" s="343"/>
      <c r="B111" s="190">
        <f>SUM('C'!B536:B577)/6</f>
        <v>2.5</v>
      </c>
      <c r="C111" s="338"/>
      <c r="D111" s="53"/>
      <c r="E111" s="53"/>
      <c r="F111" s="53"/>
      <c r="G111" s="53"/>
      <c r="H111" s="206"/>
      <c r="I111" s="53"/>
      <c r="J111" s="53"/>
      <c r="K111" s="53"/>
      <c r="L111" s="53"/>
      <c r="M111" s="53"/>
      <c r="N111" s="11"/>
      <c r="O111" s="41"/>
    </row>
    <row r="112" spans="1:15" outlineLevel="1">
      <c r="A112" s="343"/>
      <c r="B112" s="192"/>
      <c r="C112" s="338"/>
      <c r="D112" s="53"/>
      <c r="E112" s="53"/>
      <c r="F112" s="53"/>
      <c r="G112" s="53"/>
      <c r="H112" s="206"/>
      <c r="I112" s="53"/>
      <c r="J112" s="53"/>
      <c r="K112" s="53"/>
      <c r="L112" s="53"/>
      <c r="M112" s="53"/>
      <c r="N112" s="11"/>
      <c r="O112" s="41"/>
    </row>
    <row r="113" spans="1:15" outlineLevel="1">
      <c r="A113" s="343"/>
      <c r="B113" s="192" t="s">
        <v>327</v>
      </c>
      <c r="C113" s="338"/>
      <c r="D113" s="53"/>
      <c r="E113" s="53"/>
      <c r="F113" s="53"/>
      <c r="G113" s="53"/>
      <c r="H113" s="206"/>
      <c r="I113" s="53"/>
      <c r="J113" s="53"/>
      <c r="K113" s="53"/>
      <c r="L113" s="53"/>
      <c r="M113" s="53"/>
      <c r="N113" s="11"/>
      <c r="O113" s="41"/>
    </row>
    <row r="114" spans="1:15" outlineLevel="1">
      <c r="A114" s="344"/>
      <c r="B114" s="191">
        <f>SUM('C'!E536:E564)/4</f>
        <v>2.5</v>
      </c>
      <c r="C114" s="339"/>
      <c r="D114" s="53"/>
      <c r="E114" s="53"/>
      <c r="F114" s="53"/>
      <c r="G114" s="53"/>
      <c r="H114" s="206"/>
      <c r="I114" s="53"/>
      <c r="J114" s="53"/>
      <c r="K114" s="53"/>
      <c r="L114" s="53"/>
      <c r="M114" s="53"/>
      <c r="N114" s="11"/>
      <c r="O114" s="41"/>
    </row>
    <row r="115" spans="1:15">
      <c r="A115" s="33"/>
      <c r="B115" s="33"/>
      <c r="C115" s="33"/>
      <c r="D115" s="33"/>
      <c r="E115" s="33"/>
      <c r="F115" s="33"/>
      <c r="G115" s="33"/>
      <c r="H115" s="207"/>
      <c r="I115" s="33"/>
      <c r="J115" s="33"/>
      <c r="K115" s="33"/>
      <c r="L115" s="33"/>
      <c r="M115" s="33"/>
      <c r="N115" s="33"/>
      <c r="O115" s="41"/>
    </row>
    <row r="117" spans="1:15" ht="20.25" customHeight="1"/>
  </sheetData>
  <mergeCells count="109">
    <mergeCell ref="N99:N100"/>
    <mergeCell ref="N108:N109"/>
    <mergeCell ref="N54:N55"/>
    <mergeCell ref="N63:N64"/>
    <mergeCell ref="N72:N73"/>
    <mergeCell ref="N81:N82"/>
    <mergeCell ref="N90:N91"/>
    <mergeCell ref="N4:N5"/>
    <mergeCell ref="N13:N14"/>
    <mergeCell ref="N22:N23"/>
    <mergeCell ref="N36:N37"/>
    <mergeCell ref="N45:N46"/>
    <mergeCell ref="L99:L100"/>
    <mergeCell ref="M99:M100"/>
    <mergeCell ref="C101:C105"/>
    <mergeCell ref="A108:A114"/>
    <mergeCell ref="B108:C109"/>
    <mergeCell ref="H108:I108"/>
    <mergeCell ref="J108:K108"/>
    <mergeCell ref="L108:L109"/>
    <mergeCell ref="M108:M109"/>
    <mergeCell ref="C110:C114"/>
    <mergeCell ref="A107:D107"/>
    <mergeCell ref="A99:A105"/>
    <mergeCell ref="B99:C100"/>
    <mergeCell ref="H99:I99"/>
    <mergeCell ref="J99:K99"/>
    <mergeCell ref="A98:D98"/>
    <mergeCell ref="L81:L82"/>
    <mergeCell ref="M81:M82"/>
    <mergeCell ref="C83:C87"/>
    <mergeCell ref="A90:A96"/>
    <mergeCell ref="B90:C91"/>
    <mergeCell ref="H90:I90"/>
    <mergeCell ref="J90:K90"/>
    <mergeCell ref="L90:L91"/>
    <mergeCell ref="M90:M91"/>
    <mergeCell ref="C92:C96"/>
    <mergeCell ref="A89:D89"/>
    <mergeCell ref="A81:A87"/>
    <mergeCell ref="B81:C82"/>
    <mergeCell ref="H81:I81"/>
    <mergeCell ref="J81:K81"/>
    <mergeCell ref="A80:D80"/>
    <mergeCell ref="L63:L64"/>
    <mergeCell ref="M63:M64"/>
    <mergeCell ref="C65:C69"/>
    <mergeCell ref="A72:A78"/>
    <mergeCell ref="B72:C73"/>
    <mergeCell ref="H72:I72"/>
    <mergeCell ref="J72:K72"/>
    <mergeCell ref="L72:L73"/>
    <mergeCell ref="M72:M73"/>
    <mergeCell ref="C74:C78"/>
    <mergeCell ref="A71:D71"/>
    <mergeCell ref="A63:A69"/>
    <mergeCell ref="B63:C64"/>
    <mergeCell ref="H63:I63"/>
    <mergeCell ref="J63:K63"/>
    <mergeCell ref="A62:D62"/>
    <mergeCell ref="A2:F2"/>
    <mergeCell ref="A35:D35"/>
    <mergeCell ref="A21:D21"/>
    <mergeCell ref="A12:D12"/>
    <mergeCell ref="A3:D3"/>
    <mergeCell ref="B4:C5"/>
    <mergeCell ref="B13:C14"/>
    <mergeCell ref="B22:C23"/>
    <mergeCell ref="B36:C37"/>
    <mergeCell ref="B45:C46"/>
    <mergeCell ref="A22:A33"/>
    <mergeCell ref="A53:D53"/>
    <mergeCell ref="A44:D44"/>
    <mergeCell ref="C6:C10"/>
    <mergeCell ref="A4:A10"/>
    <mergeCell ref="L54:L55"/>
    <mergeCell ref="M54:M55"/>
    <mergeCell ref="A54:A60"/>
    <mergeCell ref="H54:I54"/>
    <mergeCell ref="J54:K54"/>
    <mergeCell ref="C56:C60"/>
    <mergeCell ref="B54:C55"/>
    <mergeCell ref="L45:L46"/>
    <mergeCell ref="M45:M46"/>
    <mergeCell ref="A45:A51"/>
    <mergeCell ref="H45:I45"/>
    <mergeCell ref="J45:K45"/>
    <mergeCell ref="C47:C51"/>
    <mergeCell ref="L36:L37"/>
    <mergeCell ref="M36:M37"/>
    <mergeCell ref="A36:A42"/>
    <mergeCell ref="H36:I36"/>
    <mergeCell ref="J36:K36"/>
    <mergeCell ref="C38:C42"/>
    <mergeCell ref="H22:I22"/>
    <mergeCell ref="J22:K22"/>
    <mergeCell ref="C24:C33"/>
    <mergeCell ref="H4:I4"/>
    <mergeCell ref="J4:K4"/>
    <mergeCell ref="C15:C19"/>
    <mergeCell ref="A13:A19"/>
    <mergeCell ref="H13:I13"/>
    <mergeCell ref="J13:K13"/>
    <mergeCell ref="L13:L14"/>
    <mergeCell ref="L22:L23"/>
    <mergeCell ref="M22:M23"/>
    <mergeCell ref="L4:L5"/>
    <mergeCell ref="M4:M5"/>
    <mergeCell ref="M13:M14"/>
  </mergeCells>
  <conditionalFormatting sqref="H3">
    <cfRule type="iconSet" priority="17">
      <iconSet reverse="1">
        <cfvo type="percent" val="0"/>
        <cfvo type="num" val="10"/>
        <cfvo type="num" val="20"/>
      </iconSet>
    </cfRule>
  </conditionalFormatting>
  <conditionalFormatting sqref="H21">
    <cfRule type="iconSet" priority="15">
      <iconSet reverse="1">
        <cfvo type="percent" val="0"/>
        <cfvo type="num" val="10"/>
        <cfvo type="num" val="20"/>
      </iconSet>
    </cfRule>
  </conditionalFormatting>
  <conditionalFormatting sqref="H35">
    <cfRule type="iconSet" priority="14">
      <iconSet reverse="1">
        <cfvo type="percent" val="0"/>
        <cfvo type="num" val="10"/>
        <cfvo type="num" val="20"/>
      </iconSet>
    </cfRule>
  </conditionalFormatting>
  <conditionalFormatting sqref="H44">
    <cfRule type="iconSet" priority="13">
      <iconSet reverse="1">
        <cfvo type="percent" val="0"/>
        <cfvo type="num" val="10"/>
        <cfvo type="num" val="20"/>
      </iconSet>
    </cfRule>
  </conditionalFormatting>
  <conditionalFormatting sqref="H53">
    <cfRule type="iconSet" priority="12">
      <iconSet reverse="1">
        <cfvo type="percent" val="0"/>
        <cfvo type="num" val="10"/>
        <cfvo type="num" val="20"/>
      </iconSet>
    </cfRule>
  </conditionalFormatting>
  <conditionalFormatting sqref="H12">
    <cfRule type="iconSet" priority="7">
      <iconSet reverse="1">
        <cfvo type="percent" val="0"/>
        <cfvo type="num" val="10"/>
        <cfvo type="num" val="20"/>
      </iconSet>
    </cfRule>
  </conditionalFormatting>
  <conditionalFormatting sqref="H62">
    <cfRule type="iconSet" priority="6">
      <iconSet reverse="1">
        <cfvo type="percent" val="0"/>
        <cfvo type="num" val="10"/>
        <cfvo type="num" val="20"/>
      </iconSet>
    </cfRule>
  </conditionalFormatting>
  <conditionalFormatting sqref="H71">
    <cfRule type="iconSet" priority="5">
      <iconSet reverse="1">
        <cfvo type="percent" val="0"/>
        <cfvo type="num" val="10"/>
        <cfvo type="num" val="20"/>
      </iconSet>
    </cfRule>
  </conditionalFormatting>
  <conditionalFormatting sqref="H80">
    <cfRule type="iconSet" priority="4">
      <iconSet reverse="1">
        <cfvo type="percent" val="0"/>
        <cfvo type="num" val="10"/>
        <cfvo type="num" val="20"/>
      </iconSet>
    </cfRule>
  </conditionalFormatting>
  <conditionalFormatting sqref="H89">
    <cfRule type="iconSet" priority="3">
      <iconSet reverse="1">
        <cfvo type="percent" val="0"/>
        <cfvo type="num" val="10"/>
        <cfvo type="num" val="20"/>
      </iconSet>
    </cfRule>
  </conditionalFormatting>
  <conditionalFormatting sqref="H98">
    <cfRule type="iconSet" priority="2">
      <iconSet reverse="1">
        <cfvo type="percent" val="0"/>
        <cfvo type="num" val="10"/>
        <cfvo type="num" val="20"/>
      </iconSet>
    </cfRule>
  </conditionalFormatting>
  <conditionalFormatting sqref="H107">
    <cfRule type="iconSet" priority="1">
      <iconSet reverse="1">
        <cfvo type="percent" val="0"/>
        <cfvo type="num" val="10"/>
        <cfvo type="num" val="20"/>
      </iconSet>
    </cfRule>
  </conditionalFormatting>
  <pageMargins left="0.23622047244094491" right="0.23622047244094491" top="0.15748031496062992" bottom="0" header="0.31496062992125984" footer="0.31496062992125984"/>
  <pageSetup paperSize="8" scale="64" fitToHeight="0" orientation="landscape" r:id="rId1"/>
  <rowBreaks count="3" manualBreakCount="3">
    <brk id="33" max="16383" man="1"/>
    <brk id="60" max="16383" man="1"/>
    <brk id="87" max="16383" man="1"/>
  </rowBreaks>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Risikoverzeichnis!$A$82:$A$92</xm:f>
          </x14:formula1>
          <xm:sqref>F7:F10 E6:E10 E15:E19 E24:E29 E38:E42 E47:E51 E56:E60 E65:E69 E74:E78 E83:E87 E92:E96 E101:E105 E110:E114</xm:sqref>
        </x14:dataValidation>
        <x14:dataValidation type="list" allowBlank="1" showInputMessage="1" showErrorMessage="1">
          <x14:formula1>
            <xm:f>Risikobereiche!$D$2:$D$4</xm:f>
          </x14:formula1>
          <xm:sqref>G110:G114 G101:G105 G92:G96 G83:G87 G74:G78 G65:G69 G56:G60 G47:G51 G38:G42 G24:G29 G15:G19 G6:G10</xm:sqref>
        </x14:dataValidation>
        <x14:dataValidation type="list" showInputMessage="1" showErrorMessage="1">
          <x14:formula1>
            <xm:f>Maßnahmen!$A$9:$A$27</xm:f>
          </x14:formula1>
          <xm:sqref>H6:H10 H15:H19 H24:H29 H38:H42 H47:H51 H56:H60 H65:H69 H74:H78 H83:H87 H92:H96 H101:H105 H110:H114</xm:sqref>
        </x14:dataValidation>
        <x14:dataValidation type="list" showInputMessage="1" showErrorMessage="1">
          <x14:formula1>
            <xm:f>Maßnahmen!$G$9:$G$14</xm:f>
          </x14:formula1>
          <xm:sqref>K110:K114 K101:K105 K96 K92:K96 K83:K87 K74:K78 K65:K69 K56:K60 K47:K51 K38:K42 K24:K29 K15:K19 K6:K10</xm:sqref>
        </x14:dataValidation>
        <x14:dataValidation type="list" showInputMessage="1" showErrorMessage="1">
          <x14:formula1>
            <xm:f>Maßnahmen!$C$9:$C$27</xm:f>
          </x14:formula1>
          <xm:sqref>I110:I114 I101:I105 I92:I96 I83:I87 I74:I78 I65:I69 I56:I60 I47:I51 I38:I42 I24:I29 I15:I19 I6:I10</xm:sqref>
        </x14:dataValidation>
        <x14:dataValidation type="list" showInputMessage="1" showErrorMessage="1">
          <x14:formula1>
            <xm:f>Maßnahmen!$E$9:$E$14</xm:f>
          </x14:formula1>
          <xm:sqref>J6:J10 J15:J19 J24:J29 J38:J42 J47:J51 J56:J60 J65:J69 J74:J78 J83:J87 J92:J96 J101:J105 J110:J114</xm:sqref>
        </x14:dataValidation>
      </x14:dataValidations>
    </ext>
  </extLst>
</worksheet>
</file>

<file path=xl/worksheets/sheet9.xml><?xml version="1.0" encoding="utf-8"?>
<worksheet xmlns="http://schemas.openxmlformats.org/spreadsheetml/2006/main" xmlns:r="http://schemas.openxmlformats.org/officeDocument/2006/relationships">
  <sheetPr enableFormatConditionsCalculation="0">
    <tabColor rgb="FFFF0000"/>
    <pageSetUpPr fitToPage="1"/>
  </sheetPr>
  <dimension ref="A1:O33"/>
  <sheetViews>
    <sheetView zoomScale="55" zoomScaleNormal="55" zoomScaleSheetLayoutView="25" zoomScalePageLayoutView="90" workbookViewId="0">
      <pane ySplit="2" topLeftCell="A3" activePane="bottomLeft" state="frozen"/>
      <selection activeCell="H63" sqref="H62:H63"/>
      <selection pane="bottomLeft" activeCell="R18" sqref="R18"/>
    </sheetView>
  </sheetViews>
  <sheetFormatPr defaultColWidth="10.85546875" defaultRowHeight="20.25" outlineLevelRow="1"/>
  <cols>
    <col min="1" max="1" width="12.42578125" style="4" customWidth="1"/>
    <col min="2" max="2" width="9.85546875" style="4" customWidth="1"/>
    <col min="3" max="3" width="12" style="4" customWidth="1"/>
    <col min="4" max="5" width="28.42578125" style="4" customWidth="1"/>
    <col min="6" max="6" width="40.7109375" style="4" customWidth="1"/>
    <col min="7" max="7" width="34.85546875" style="4" customWidth="1"/>
    <col min="8" max="8" width="32" style="184" customWidth="1"/>
    <col min="9" max="11" width="20.7109375" style="4" customWidth="1"/>
    <col min="12" max="12" width="18.140625" style="4" customWidth="1"/>
    <col min="13" max="13" width="29.28515625" style="4" customWidth="1"/>
    <col min="14" max="14" width="13.7109375" style="47" customWidth="1"/>
    <col min="15" max="16384" width="10.85546875" style="4"/>
  </cols>
  <sheetData>
    <row r="1" spans="1:15" s="47" customFormat="1" ht="18" customHeight="1">
      <c r="A1" s="26" t="s">
        <v>793</v>
      </c>
      <c r="B1" s="26"/>
      <c r="C1" s="26"/>
      <c r="D1" s="26"/>
      <c r="E1" s="26"/>
      <c r="F1" s="26"/>
      <c r="G1" s="41"/>
      <c r="H1" s="210"/>
      <c r="I1" s="41"/>
      <c r="J1" s="41"/>
      <c r="K1" s="41"/>
      <c r="L1" s="41"/>
      <c r="M1" s="41"/>
      <c r="N1" s="41"/>
      <c r="O1" s="41"/>
    </row>
    <row r="2" spans="1:15" s="50" customFormat="1" ht="46.5" customHeight="1">
      <c r="A2" s="361" t="str">
        <f>Risikobereiche!A62</f>
        <v>D) Begünstigende Maßnahmen welche einen direkten bzw. unmittelbaren ökonomischen Vorteil für den Begünstigten erzeugen</v>
      </c>
      <c r="B2" s="361"/>
      <c r="C2" s="361"/>
      <c r="D2" s="361"/>
      <c r="E2" s="361"/>
      <c r="F2" s="361"/>
      <c r="G2" s="49" t="s">
        <v>343</v>
      </c>
      <c r="H2" s="211"/>
      <c r="I2" s="42"/>
      <c r="J2" s="42"/>
      <c r="K2" s="42"/>
      <c r="L2" s="42"/>
      <c r="M2" s="42"/>
      <c r="N2" s="42"/>
      <c r="O2" s="41"/>
    </row>
    <row r="3" spans="1:15">
      <c r="A3" s="340" t="str">
        <f>Risikobereiche!A64</f>
        <v>D.01 Zuteilung von Beiträgen, Beihilfen und Subventionen</v>
      </c>
      <c r="B3" s="341"/>
      <c r="C3" s="341"/>
      <c r="D3" s="341"/>
      <c r="E3" s="171"/>
      <c r="F3" s="51"/>
      <c r="G3" s="52" t="str">
        <f>IF(B6=0,"--",IF(C6&lt;10,"Gering",IF(C6&lt;18,"Medio",IF(C6&lt;25.1,"Alto",""))))</f>
        <v>Gering</v>
      </c>
      <c r="H3" s="198">
        <f>C6</f>
        <v>4.0833333333333339</v>
      </c>
      <c r="I3" s="33"/>
      <c r="J3" s="33"/>
      <c r="K3" s="33"/>
      <c r="L3" s="33"/>
      <c r="M3" s="33"/>
      <c r="N3" s="33"/>
      <c r="O3" s="41"/>
    </row>
    <row r="4" spans="1:15" ht="63.75" customHeight="1" outlineLevel="1">
      <c r="A4" s="342" t="str">
        <f>A3</f>
        <v>D.01 Zuteilung von Beiträgen, Beihilfen und Subventionen</v>
      </c>
      <c r="B4" s="345" t="s">
        <v>325</v>
      </c>
      <c r="C4" s="346"/>
      <c r="D4" s="164" t="s">
        <v>751</v>
      </c>
      <c r="E4" s="17" t="s">
        <v>549</v>
      </c>
      <c r="F4" s="164" t="s">
        <v>548</v>
      </c>
      <c r="G4" s="269" t="s">
        <v>338</v>
      </c>
      <c r="H4" s="349" t="s">
        <v>342</v>
      </c>
      <c r="I4" s="336"/>
      <c r="J4" s="336" t="s">
        <v>346</v>
      </c>
      <c r="K4" s="336"/>
      <c r="L4" s="358" t="s">
        <v>350</v>
      </c>
      <c r="M4" s="358" t="s">
        <v>464</v>
      </c>
      <c r="N4" s="336" t="s">
        <v>465</v>
      </c>
      <c r="O4" s="41"/>
    </row>
    <row r="5" spans="1:15" ht="20.100000000000001" customHeight="1" outlineLevel="1">
      <c r="A5" s="343"/>
      <c r="B5" s="347"/>
      <c r="C5" s="348"/>
      <c r="D5" s="31" t="s">
        <v>752</v>
      </c>
      <c r="E5" s="31" t="s">
        <v>339</v>
      </c>
      <c r="F5" s="31" t="s">
        <v>340</v>
      </c>
      <c r="G5" s="31" t="s">
        <v>339</v>
      </c>
      <c r="H5" s="205" t="s">
        <v>458</v>
      </c>
      <c r="I5" s="43" t="s">
        <v>459</v>
      </c>
      <c r="J5" s="43" t="s">
        <v>458</v>
      </c>
      <c r="K5" s="43" t="s">
        <v>459</v>
      </c>
      <c r="L5" s="354"/>
      <c r="M5" s="354"/>
      <c r="N5" s="336"/>
      <c r="O5" s="41"/>
    </row>
    <row r="6" spans="1:15" ht="51" outlineLevel="1">
      <c r="A6" s="343"/>
      <c r="B6" s="189" t="s">
        <v>550</v>
      </c>
      <c r="C6" s="337">
        <f>B7*B10</f>
        <v>4.0833333333333339</v>
      </c>
      <c r="D6" s="53" t="s">
        <v>774</v>
      </c>
      <c r="E6" s="53" t="str">
        <f>Risikoverzeichnis!A114</f>
        <v>RD.20 Festlegung von Prioritäten, welche nicht den strategischen Zielen der Körperschaft entsprechen</v>
      </c>
      <c r="F6" s="53" t="str">
        <f>VLOOKUP(E6,Risikoverzeichnis!$A$95:$B$118,2,FALSE)</f>
        <v>CR.3 Interessenskonflikt</v>
      </c>
      <c r="G6" s="53" t="s">
        <v>336</v>
      </c>
      <c r="H6" s="157"/>
      <c r="I6" s="11"/>
      <c r="J6" s="220"/>
      <c r="K6" s="53" t="s">
        <v>460</v>
      </c>
      <c r="L6" s="157"/>
      <c r="M6" s="53"/>
      <c r="N6" s="11"/>
      <c r="O6" s="41"/>
    </row>
    <row r="7" spans="1:15" ht="54.75" customHeight="1" outlineLevel="1">
      <c r="A7" s="343"/>
      <c r="B7" s="190">
        <f>SUM(D!B6:B47)/6</f>
        <v>2.3333333333333335</v>
      </c>
      <c r="C7" s="338"/>
      <c r="D7" s="53" t="s">
        <v>775</v>
      </c>
      <c r="E7" s="53" t="str">
        <f>Risikoverzeichnis!A110</f>
        <v>RD.16 Festlegung von Bewertungskriterien, welche unklar formuliert wurden</v>
      </c>
      <c r="F7" s="53" t="str">
        <f>VLOOKUP(E7,Risikoverzeichnis!$A$95:$B$118,2,FALSE)</f>
        <v>CR.2 Mangel an Transparenz</v>
      </c>
      <c r="G7" s="53" t="s">
        <v>336</v>
      </c>
      <c r="H7" s="157" t="str">
        <f>Maßnahmen!A21</f>
        <v xml:space="preserve">MO13 – Sensibilisierungsaktionen/Verhältnis zu der Zivilgesellschaft </v>
      </c>
      <c r="I7" s="53"/>
      <c r="J7" s="53"/>
      <c r="K7" s="53"/>
      <c r="L7" s="53"/>
      <c r="M7" s="157"/>
      <c r="N7" s="101"/>
      <c r="O7" s="41"/>
    </row>
    <row r="8" spans="1:15" ht="57" customHeight="1" outlineLevel="1">
      <c r="A8" s="343"/>
      <c r="B8" s="192"/>
      <c r="C8" s="338"/>
      <c r="D8" s="53" t="s">
        <v>776</v>
      </c>
      <c r="E8" s="53" t="str">
        <f>Risikoverzeichnis!A106</f>
        <v>RD.12 Verbreitung von Informationen bezüglich der Ausschreibung bevor diese veröffentlicht wurde</v>
      </c>
      <c r="F8" s="53" t="str">
        <f>VLOOKUP(E8,Risikoverzeichnis!$A$95:$B$118,2,FALSE)</f>
        <v>CR.1 Rechtswidrige Beinflussung eines Verfahrens</v>
      </c>
      <c r="G8" s="53" t="s">
        <v>336</v>
      </c>
      <c r="H8" s="157" t="str">
        <f>Maßnahmen!A22</f>
        <v>MO14 - Disziplinarmaßnahmen</v>
      </c>
      <c r="I8" s="11"/>
      <c r="J8" s="264" t="s">
        <v>442</v>
      </c>
      <c r="K8" s="53"/>
      <c r="L8" s="53"/>
      <c r="M8" s="157"/>
      <c r="N8" s="11"/>
      <c r="O8" s="41"/>
    </row>
    <row r="9" spans="1:15" ht="18" customHeight="1" outlineLevel="1">
      <c r="A9" s="343"/>
      <c r="B9" s="192" t="s">
        <v>327</v>
      </c>
      <c r="C9" s="338"/>
      <c r="D9" s="362" t="s">
        <v>777</v>
      </c>
      <c r="E9" s="362" t="str">
        <f>Risikoverzeichnis!A103</f>
        <v>RD.09  Mangelnde Unabhängigkeit eines Enscheidungsträgers aufgrund des Vorliegens eines (möglichen) Interessenskonfliktes</v>
      </c>
      <c r="F9" s="362" t="s">
        <v>159</v>
      </c>
      <c r="G9" s="362" t="s">
        <v>336</v>
      </c>
      <c r="H9" s="364" t="str">
        <f>Maßnahmen!A17</f>
        <v xml:space="preserve">MO9 – Regelung für die Zusammensetzung von Kommissionen, der Ämterzuteilung , Beauftragungen für Führungspositionen im Falle der Verurteilung für ein Verbrechen gegen die öffentliche Verwaltung. </v>
      </c>
      <c r="I9" s="362" t="s">
        <v>572</v>
      </c>
      <c r="J9" s="362"/>
      <c r="K9" s="362"/>
      <c r="L9" s="364"/>
      <c r="M9" s="364"/>
      <c r="N9" s="362"/>
      <c r="O9" s="41"/>
    </row>
    <row r="10" spans="1:15" ht="104.25" customHeight="1" outlineLevel="1">
      <c r="A10" s="343"/>
      <c r="B10" s="191">
        <f>SUM(D!E6:E34)/4</f>
        <v>1.75</v>
      </c>
      <c r="C10" s="338"/>
      <c r="D10" s="363"/>
      <c r="E10" s="363"/>
      <c r="F10" s="363"/>
      <c r="G10" s="363"/>
      <c r="H10" s="365"/>
      <c r="I10" s="363"/>
      <c r="J10" s="363"/>
      <c r="K10" s="363"/>
      <c r="L10" s="365"/>
      <c r="M10" s="365"/>
      <c r="N10" s="363"/>
      <c r="O10" s="41"/>
    </row>
    <row r="11" spans="1:15" ht="45.75" customHeight="1" outlineLevel="1">
      <c r="A11" s="343"/>
      <c r="B11" s="88"/>
      <c r="C11" s="338"/>
      <c r="D11" s="53" t="s">
        <v>778</v>
      </c>
      <c r="E11" s="53" t="str">
        <f>Risikoverzeichnis!A112</f>
        <v>RD.18 Nicht angemessene Veröffentlichung der Prüfungsergebnisse/der Auswahl</v>
      </c>
      <c r="F11" s="53" t="str">
        <f>VLOOKUP(E11,Risikoverzeichnis!$A$95:$B$118,2,FALSE)</f>
        <v>CR.3 Interessenskonflikt</v>
      </c>
      <c r="G11" s="53" t="s">
        <v>336</v>
      </c>
      <c r="H11" s="157" t="str">
        <f>Maßnahmen!A9</f>
        <v>MO1 - Transparenz</v>
      </c>
      <c r="I11" s="53"/>
      <c r="J11" s="53"/>
      <c r="K11" s="53"/>
      <c r="L11" s="53"/>
      <c r="M11" s="53"/>
      <c r="N11" s="11"/>
      <c r="O11" s="41"/>
    </row>
    <row r="12" spans="1:15" ht="18" customHeight="1" outlineLevel="1">
      <c r="A12" s="343"/>
      <c r="B12" s="88"/>
      <c r="C12" s="338"/>
      <c r="D12" s="362" t="s">
        <v>779</v>
      </c>
      <c r="E12" s="362" t="str">
        <f>Risikoverzeichnis!A117</f>
        <v>RD.23 Unangemessene Begründung der Maßnahme</v>
      </c>
      <c r="F12" s="362" t="s">
        <v>159</v>
      </c>
      <c r="G12" s="362" t="s">
        <v>336</v>
      </c>
      <c r="H12" s="364" t="str">
        <f>Maßnahmen!A19</f>
        <v>MO11 - Weiterbildung</v>
      </c>
      <c r="I12" s="362"/>
      <c r="J12" s="369" t="s">
        <v>442</v>
      </c>
      <c r="K12" s="362"/>
      <c r="L12" s="362"/>
      <c r="M12" s="362"/>
      <c r="N12" s="362"/>
      <c r="O12" s="41"/>
    </row>
    <row r="13" spans="1:15" ht="18" customHeight="1" outlineLevel="1">
      <c r="A13" s="343"/>
      <c r="B13" s="232"/>
      <c r="C13" s="338"/>
      <c r="D13" s="367"/>
      <c r="E13" s="367"/>
      <c r="F13" s="367"/>
      <c r="G13" s="367"/>
      <c r="H13" s="368"/>
      <c r="I13" s="367"/>
      <c r="J13" s="367"/>
      <c r="K13" s="367"/>
      <c r="L13" s="367"/>
      <c r="M13" s="367"/>
      <c r="N13" s="367"/>
      <c r="O13" s="41"/>
    </row>
    <row r="14" spans="1:15" ht="18" customHeight="1" outlineLevel="1">
      <c r="A14" s="343"/>
      <c r="B14" s="88"/>
      <c r="C14" s="338"/>
      <c r="D14" s="367"/>
      <c r="E14" s="367"/>
      <c r="F14" s="367"/>
      <c r="G14" s="367"/>
      <c r="H14" s="368"/>
      <c r="I14" s="367"/>
      <c r="J14" s="367"/>
      <c r="K14" s="367"/>
      <c r="L14" s="367"/>
      <c r="M14" s="367"/>
      <c r="N14" s="367"/>
      <c r="O14" s="41"/>
    </row>
    <row r="15" spans="1:15" ht="18" customHeight="1" outlineLevel="1">
      <c r="A15" s="344"/>
      <c r="B15" s="172"/>
      <c r="C15" s="339"/>
      <c r="D15" s="363"/>
      <c r="E15" s="363"/>
      <c r="F15" s="363"/>
      <c r="G15" s="363"/>
      <c r="H15" s="365"/>
      <c r="I15" s="363"/>
      <c r="J15" s="363"/>
      <c r="K15" s="363"/>
      <c r="L15" s="363"/>
      <c r="M15" s="363"/>
      <c r="N15" s="363"/>
      <c r="O15" s="41"/>
    </row>
    <row r="16" spans="1:15">
      <c r="A16" s="33"/>
      <c r="B16" s="33"/>
      <c r="C16" s="33"/>
      <c r="D16" s="33"/>
      <c r="E16" s="33"/>
      <c r="F16" s="33"/>
      <c r="G16" s="33"/>
      <c r="H16" s="212"/>
      <c r="I16" s="33"/>
      <c r="J16" s="33"/>
      <c r="K16" s="33"/>
      <c r="L16" s="33"/>
      <c r="M16" s="33"/>
      <c r="N16" s="33"/>
      <c r="O16" s="41"/>
    </row>
    <row r="17" spans="1:15" ht="87" customHeight="1">
      <c r="A17" s="340" t="str">
        <f>Risikobereiche!A65</f>
        <v xml:space="preserve">D.02 Zuteilung von Beiträgen aufgrund von spezifischen Vereinbarungen bzw. Konventionen welche mit anderen Körperschaften, Ämter und Gesellschaften abgeschlossen werden, welche vorwiegend mit öffentlichen Mitteln finanziert werden </v>
      </c>
      <c r="B17" s="341"/>
      <c r="C17" s="341"/>
      <c r="D17" s="341"/>
      <c r="E17" s="171"/>
      <c r="F17" s="51"/>
      <c r="G17" s="52" t="str">
        <f>IF(B20=0,"--",IF(C20&lt;10,"Gering",IF(C20&lt;18,"Medio",IF(C20&lt;25.1,"Alto",""))))</f>
        <v>Gering</v>
      </c>
      <c r="H17" s="198">
        <f>C20</f>
        <v>4.0833333333333339</v>
      </c>
      <c r="I17" s="33"/>
      <c r="J17" s="33"/>
      <c r="K17" s="33"/>
      <c r="L17" s="33"/>
      <c r="M17" s="33"/>
      <c r="N17" s="33"/>
      <c r="O17" s="41"/>
    </row>
    <row r="18" spans="1:15" ht="51" customHeight="1" outlineLevel="1">
      <c r="A18" s="342" t="str">
        <f>A17</f>
        <v xml:space="preserve">D.02 Zuteilung von Beiträgen aufgrund von spezifischen Vereinbarungen bzw. Konventionen welche mit anderen Körperschaften, Ämter und Gesellschaften abgeschlossen werden, welche vorwiegend mit öffentlichen Mitteln finanziert werden </v>
      </c>
      <c r="B18" s="345" t="s">
        <v>325</v>
      </c>
      <c r="C18" s="346"/>
      <c r="D18" s="164" t="s">
        <v>751</v>
      </c>
      <c r="E18" s="17" t="s">
        <v>549</v>
      </c>
      <c r="F18" s="164" t="s">
        <v>548</v>
      </c>
      <c r="G18" s="269" t="s">
        <v>338</v>
      </c>
      <c r="H18" s="349" t="s">
        <v>342</v>
      </c>
      <c r="I18" s="336"/>
      <c r="J18" s="336" t="s">
        <v>346</v>
      </c>
      <c r="K18" s="336"/>
      <c r="L18" s="358" t="s">
        <v>350</v>
      </c>
      <c r="M18" s="358" t="s">
        <v>464</v>
      </c>
      <c r="N18" s="336" t="s">
        <v>465</v>
      </c>
      <c r="O18" s="41"/>
    </row>
    <row r="19" spans="1:15" ht="20.100000000000001" customHeight="1" outlineLevel="1">
      <c r="A19" s="343"/>
      <c r="B19" s="347"/>
      <c r="C19" s="348"/>
      <c r="D19" s="31" t="s">
        <v>752</v>
      </c>
      <c r="E19" s="31" t="s">
        <v>339</v>
      </c>
      <c r="F19" s="31" t="s">
        <v>340</v>
      </c>
      <c r="G19" s="31" t="s">
        <v>339</v>
      </c>
      <c r="H19" s="205" t="s">
        <v>458</v>
      </c>
      <c r="I19" s="43" t="s">
        <v>459</v>
      </c>
      <c r="J19" s="43" t="s">
        <v>458</v>
      </c>
      <c r="K19" s="43" t="s">
        <v>459</v>
      </c>
      <c r="L19" s="354"/>
      <c r="M19" s="354"/>
      <c r="N19" s="336"/>
      <c r="O19" s="41"/>
    </row>
    <row r="20" spans="1:15" ht="42.75" customHeight="1" outlineLevel="1">
      <c r="A20" s="343"/>
      <c r="B20" s="189" t="s">
        <v>550</v>
      </c>
      <c r="C20" s="337">
        <f>B21*B24</f>
        <v>4.0833333333333339</v>
      </c>
      <c r="D20" s="53" t="s">
        <v>774</v>
      </c>
      <c r="E20" s="53" t="s">
        <v>165</v>
      </c>
      <c r="F20" s="53" t="e">
        <f>VLOOKUP(E20,Risikoverzeichnis!$A$95:$B$118,2,FALSE)</f>
        <v>#N/A</v>
      </c>
      <c r="G20" s="53" t="s">
        <v>336</v>
      </c>
      <c r="H20" s="177"/>
      <c r="I20" s="220"/>
      <c r="J20" s="264" t="s">
        <v>442</v>
      </c>
      <c r="K20" s="53" t="s">
        <v>460</v>
      </c>
      <c r="L20" s="53"/>
      <c r="M20" s="53"/>
      <c r="N20" s="11"/>
      <c r="O20" s="41"/>
    </row>
    <row r="21" spans="1:15" ht="58.5" customHeight="1" outlineLevel="1">
      <c r="A21" s="343"/>
      <c r="B21" s="190">
        <f>SUM(D!B54:B95)/6</f>
        <v>2.3333333333333335</v>
      </c>
      <c r="C21" s="338"/>
      <c r="D21" s="53" t="s">
        <v>780</v>
      </c>
      <c r="E21" s="53" t="str">
        <f>Risikoverzeichnis!A102</f>
        <v>RD.08 Rechtswidrige Festlegung der Projektpartner</v>
      </c>
      <c r="F21" s="53" t="str">
        <f>VLOOKUP(E21,Risikoverzeichnis!$A$95:$B$118,2,FALSE)</f>
        <v>CR.6 Missbrauch der Ermessensfreiheit</v>
      </c>
      <c r="G21" s="53" t="s">
        <v>336</v>
      </c>
      <c r="H21" s="157" t="str">
        <f>Maßnahmen!A12</f>
        <v xml:space="preserve">MO4 – Enthaltung im Falle eines Interessenskonfliktes </v>
      </c>
      <c r="I21" s="53"/>
      <c r="J21" s="53"/>
      <c r="K21" s="53"/>
      <c r="L21" s="53"/>
      <c r="M21" s="53"/>
      <c r="N21" s="11"/>
      <c r="O21" s="41"/>
    </row>
    <row r="22" spans="1:15" ht="18" customHeight="1" outlineLevel="1">
      <c r="A22" s="343"/>
      <c r="B22" s="192"/>
      <c r="C22" s="338"/>
      <c r="D22" s="362" t="s">
        <v>781</v>
      </c>
      <c r="E22" s="362" t="str">
        <f>Risikoverzeichnis!A95</f>
        <v>RD.01 Unangemessene Begründung der Maßnahme</v>
      </c>
      <c r="F22" s="362" t="str">
        <f>VLOOKUP(E22,Risikoverzeichnis!$A$95:$B$118,2,FALSE)</f>
        <v>CR.6 Missbrauch der Ermessensfreiheit</v>
      </c>
      <c r="G22" s="362" t="s">
        <v>336</v>
      </c>
      <c r="H22" s="364" t="str">
        <f>Maßnahmen!A19</f>
        <v>MO11 - Weiterbildung</v>
      </c>
      <c r="I22" s="362"/>
      <c r="J22" s="362"/>
      <c r="K22" s="362"/>
      <c r="L22" s="362"/>
      <c r="M22" s="362"/>
      <c r="N22" s="362"/>
      <c r="O22" s="41"/>
    </row>
    <row r="23" spans="1:15" ht="25.5" customHeight="1" outlineLevel="1">
      <c r="A23" s="343"/>
      <c r="B23" s="192" t="s">
        <v>327</v>
      </c>
      <c r="C23" s="338"/>
      <c r="D23" s="363"/>
      <c r="E23" s="363"/>
      <c r="F23" s="363"/>
      <c r="G23" s="363"/>
      <c r="H23" s="365"/>
      <c r="I23" s="363"/>
      <c r="J23" s="363"/>
      <c r="K23" s="363"/>
      <c r="L23" s="363"/>
      <c r="M23" s="363"/>
      <c r="N23" s="363"/>
      <c r="O23" s="41"/>
    </row>
    <row r="24" spans="1:15" ht="18" customHeight="1" outlineLevel="1">
      <c r="A24" s="343"/>
      <c r="B24" s="191">
        <f>SUM(D!E54:E82)/4</f>
        <v>1.75</v>
      </c>
      <c r="C24" s="338"/>
      <c r="D24" s="366" t="s">
        <v>782</v>
      </c>
      <c r="E24" s="362" t="str">
        <f>Risikoverzeichnis!A110</f>
        <v>RD.16 Festlegung von Bewertungskriterien, welche unklar formuliert wurden</v>
      </c>
      <c r="F24" s="362" t="str">
        <f>VLOOKUP(E24,Risikoverzeichnis!$A$95:$B$118,2,FALSE)</f>
        <v>CR.2 Mangel an Transparenz</v>
      </c>
      <c r="G24" s="362" t="s">
        <v>336</v>
      </c>
      <c r="H24" s="364" t="str">
        <f>Maßnahmen!A21</f>
        <v xml:space="preserve">MO13 – Sensibilisierungsaktionen/Verhältnis zu der Zivilgesellschaft </v>
      </c>
      <c r="I24" s="362"/>
      <c r="J24" s="362"/>
      <c r="K24" s="362"/>
      <c r="L24" s="362"/>
      <c r="M24" s="362"/>
      <c r="N24" s="362"/>
      <c r="O24" s="41"/>
    </row>
    <row r="25" spans="1:15" ht="24.75" customHeight="1" outlineLevel="1">
      <c r="A25" s="343"/>
      <c r="B25" s="88"/>
      <c r="C25" s="338"/>
      <c r="D25" s="363"/>
      <c r="E25" s="363"/>
      <c r="F25" s="363"/>
      <c r="G25" s="363"/>
      <c r="H25" s="365"/>
      <c r="I25" s="363"/>
      <c r="J25" s="363"/>
      <c r="K25" s="363"/>
      <c r="L25" s="363"/>
      <c r="M25" s="363"/>
      <c r="N25" s="363"/>
      <c r="O25" s="41"/>
    </row>
    <row r="26" spans="1:15" ht="51" outlineLevel="1">
      <c r="A26" s="343"/>
      <c r="B26" s="88"/>
      <c r="C26" s="338"/>
      <c r="D26" s="254" t="s">
        <v>783</v>
      </c>
      <c r="E26" s="53" t="str">
        <f>Risikoverzeichnis!A111</f>
        <v xml:space="preserve">RD.17 Festlegung einer kurzen Frist bezüglich der Veröffentlichung der Ausschreibungen </v>
      </c>
      <c r="F26" s="53" t="str">
        <f>VLOOKUP(E26,Risikoverzeichnis!$A$95:$B$118,2,FALSE)</f>
        <v>CR.2 Mangel an Transparenz</v>
      </c>
      <c r="G26" s="53" t="s">
        <v>336</v>
      </c>
      <c r="H26" s="157" t="str">
        <f>Maßnahmen!A21</f>
        <v xml:space="preserve">MO13 – Sensibilisierungsaktionen/Verhältnis zu der Zivilgesellschaft </v>
      </c>
      <c r="I26" s="53"/>
      <c r="J26" s="53"/>
      <c r="K26" s="53"/>
      <c r="L26" s="53"/>
      <c r="M26" s="53"/>
      <c r="N26" s="11"/>
      <c r="O26" s="41"/>
    </row>
    <row r="27" spans="1:15" ht="18" customHeight="1" outlineLevel="1">
      <c r="A27" s="343"/>
      <c r="B27" s="232"/>
      <c r="C27" s="338"/>
      <c r="D27" s="366" t="s">
        <v>784</v>
      </c>
      <c r="E27" s="362" t="str">
        <f>Risikoverzeichnis!A103</f>
        <v>RD.09  Mangelnde Unabhängigkeit eines Enscheidungsträgers aufgrund des Vorliegens eines (möglichen) Interessenskonfliktes</v>
      </c>
      <c r="F27" s="362" t="str">
        <f>VLOOKUP(E27,Risikoverzeichnis!$A$95:$B$118,2,FALSE)</f>
        <v>CR.3 Interessenskonflikt</v>
      </c>
      <c r="G27" s="362" t="s">
        <v>336</v>
      </c>
      <c r="H27" s="364" t="s">
        <v>446</v>
      </c>
      <c r="I27" s="362" t="s">
        <v>572</v>
      </c>
      <c r="J27" s="362"/>
      <c r="K27" s="362"/>
      <c r="L27" s="362"/>
      <c r="M27" s="362"/>
      <c r="N27" s="362"/>
      <c r="O27" s="41"/>
    </row>
    <row r="28" spans="1:15" ht="104.25" customHeight="1" outlineLevel="1">
      <c r="A28" s="343"/>
      <c r="B28" s="88"/>
      <c r="C28" s="338"/>
      <c r="D28" s="363"/>
      <c r="E28" s="363"/>
      <c r="F28" s="363"/>
      <c r="G28" s="363"/>
      <c r="H28" s="365"/>
      <c r="I28" s="363"/>
      <c r="J28" s="363"/>
      <c r="K28" s="363"/>
      <c r="L28" s="363"/>
      <c r="M28" s="363"/>
      <c r="N28" s="363"/>
      <c r="O28" s="41"/>
    </row>
    <row r="29" spans="1:15" ht="48" customHeight="1" outlineLevel="1">
      <c r="A29" s="343"/>
      <c r="B29" s="88"/>
      <c r="C29" s="338"/>
      <c r="D29" s="53" t="s">
        <v>778</v>
      </c>
      <c r="E29" s="53" t="str">
        <f>Risikoverzeichnis!A112</f>
        <v>RD.18 Nicht angemessene Veröffentlichung der Prüfungsergebnisse/der Auswahl</v>
      </c>
      <c r="F29" s="53" t="str">
        <f>VLOOKUP(E29,Risikoverzeichnis!$A$95:$B$118,2,FALSE)</f>
        <v>CR.3 Interessenskonflikt</v>
      </c>
      <c r="G29" s="53" t="s">
        <v>336</v>
      </c>
      <c r="H29" s="157" t="str">
        <f>Maßnahmen!A9</f>
        <v>MO1 - Transparenz</v>
      </c>
      <c r="I29" s="53"/>
      <c r="J29" s="53"/>
      <c r="K29" s="53"/>
      <c r="L29" s="53"/>
      <c r="M29" s="53"/>
      <c r="N29" s="11"/>
      <c r="O29" s="41"/>
    </row>
    <row r="30" spans="1:15" ht="109.5" customHeight="1" outlineLevel="1">
      <c r="A30" s="344"/>
      <c r="B30" s="172"/>
      <c r="C30" s="339"/>
      <c r="D30" s="275" t="s">
        <v>785</v>
      </c>
      <c r="E30" s="53" t="str">
        <f>Risikoverzeichnis!A101</f>
        <v>RD.07 Mangelnde bzw. fehlgeschlagene Durchführung der Kontrollen bezüglich der Vollständigkeit bzw. Folgerichtigkeit der eingereichten Unterlagen</v>
      </c>
      <c r="F30" s="53" t="str">
        <f>VLOOKUP(E30,Risikoverzeichnis!$A$95:$B$118,2,FALSE)</f>
        <v>CR.5 Umgehung der vorgesehenen Prozeduren bzw. der Kontrollen</v>
      </c>
      <c r="G30" s="53" t="s">
        <v>336</v>
      </c>
      <c r="H30" s="157" t="str">
        <f>Maßnahmen!A19</f>
        <v>MO11 - Weiterbildung</v>
      </c>
      <c r="I30" s="53" t="str">
        <f>Maßnahmen!C26</f>
        <v>MU18 – Regelung bezüglich der Zusammensetzung von Kommissionen</v>
      </c>
      <c r="J30" s="53"/>
      <c r="K30" s="53"/>
      <c r="L30" s="53"/>
      <c r="M30" s="53"/>
      <c r="N30" s="11"/>
      <c r="O30" s="41"/>
    </row>
    <row r="31" spans="1:15">
      <c r="A31" s="33"/>
      <c r="B31" s="33"/>
      <c r="C31" s="33"/>
      <c r="D31" s="33"/>
      <c r="E31" s="33"/>
      <c r="F31" s="33"/>
      <c r="G31" s="33"/>
      <c r="H31" s="212"/>
      <c r="I31" s="33"/>
      <c r="J31" s="33"/>
      <c r="K31" s="33"/>
      <c r="L31" s="33"/>
      <c r="M31" s="33"/>
      <c r="N31" s="33"/>
      <c r="O31" s="41"/>
    </row>
    <row r="32" spans="1:15">
      <c r="A32" s="33"/>
      <c r="B32" s="33"/>
      <c r="C32" s="33"/>
      <c r="D32" s="33"/>
      <c r="E32" s="33"/>
      <c r="F32" s="33"/>
      <c r="G32" s="33"/>
      <c r="H32" s="212"/>
      <c r="I32" s="33"/>
      <c r="J32" s="33"/>
      <c r="K32" s="33"/>
      <c r="L32" s="33"/>
      <c r="M32" s="33"/>
      <c r="N32" s="33"/>
      <c r="O32" s="41"/>
    </row>
    <row r="33" spans="4:4">
      <c r="D33" s="233"/>
    </row>
  </sheetData>
  <mergeCells count="74">
    <mergeCell ref="N4:N5"/>
    <mergeCell ref="L18:L19"/>
    <mergeCell ref="M18:M19"/>
    <mergeCell ref="N18:N19"/>
    <mergeCell ref="C20:C30"/>
    <mergeCell ref="L4:L5"/>
    <mergeCell ref="M4:M5"/>
    <mergeCell ref="D12:D15"/>
    <mergeCell ref="E12:E15"/>
    <mergeCell ref="F12:F15"/>
    <mergeCell ref="G12:G15"/>
    <mergeCell ref="H12:H15"/>
    <mergeCell ref="I12:I15"/>
    <mergeCell ref="J12:J15"/>
    <mergeCell ref="K12:K15"/>
    <mergeCell ref="L12:L15"/>
    <mergeCell ref="A18:A30"/>
    <mergeCell ref="H18:I18"/>
    <mergeCell ref="J18:K18"/>
    <mergeCell ref="A2:F2"/>
    <mergeCell ref="C6:C15"/>
    <mergeCell ref="A4:A15"/>
    <mergeCell ref="J4:K4"/>
    <mergeCell ref="H4:I4"/>
    <mergeCell ref="B4:C5"/>
    <mergeCell ref="A3:D3"/>
    <mergeCell ref="A17:D17"/>
    <mergeCell ref="B18:C19"/>
    <mergeCell ref="D22:D23"/>
    <mergeCell ref="E22:E23"/>
    <mergeCell ref="F22:F23"/>
    <mergeCell ref="G22:G23"/>
    <mergeCell ref="M12:M15"/>
    <mergeCell ref="N12:N15"/>
    <mergeCell ref="D9:D10"/>
    <mergeCell ref="E9:E10"/>
    <mergeCell ref="F9:F10"/>
    <mergeCell ref="G9:G10"/>
    <mergeCell ref="H9:H10"/>
    <mergeCell ref="I9:I10"/>
    <mergeCell ref="J9:J10"/>
    <mergeCell ref="K9:K10"/>
    <mergeCell ref="L9:L10"/>
    <mergeCell ref="M9:M10"/>
    <mergeCell ref="N9:N10"/>
    <mergeCell ref="D27:D28"/>
    <mergeCell ref="E27:E28"/>
    <mergeCell ref="F27:F28"/>
    <mergeCell ref="G27:G28"/>
    <mergeCell ref="M27:M28"/>
    <mergeCell ref="D24:D25"/>
    <mergeCell ref="E24:E25"/>
    <mergeCell ref="F24:F25"/>
    <mergeCell ref="G24:G25"/>
    <mergeCell ref="H24:H25"/>
    <mergeCell ref="N24:N25"/>
    <mergeCell ref="M22:M23"/>
    <mergeCell ref="H22:H23"/>
    <mergeCell ref="I22:I23"/>
    <mergeCell ref="J22:J23"/>
    <mergeCell ref="I24:I25"/>
    <mergeCell ref="J24:J25"/>
    <mergeCell ref="K24:K25"/>
    <mergeCell ref="L24:L25"/>
    <mergeCell ref="M24:M25"/>
    <mergeCell ref="K22:K23"/>
    <mergeCell ref="L22:L23"/>
    <mergeCell ref="N22:N23"/>
    <mergeCell ref="N27:N28"/>
    <mergeCell ref="H27:H28"/>
    <mergeCell ref="I27:I28"/>
    <mergeCell ref="J27:J28"/>
    <mergeCell ref="K27:K28"/>
    <mergeCell ref="L27:L28"/>
  </mergeCells>
  <conditionalFormatting sqref="H3">
    <cfRule type="iconSet" priority="11">
      <iconSet reverse="1">
        <cfvo type="percent" val="0"/>
        <cfvo type="num" val="10"/>
        <cfvo type="num" val="20"/>
      </iconSet>
    </cfRule>
  </conditionalFormatting>
  <conditionalFormatting sqref="H17">
    <cfRule type="iconSet" priority="1">
      <iconSet reverse="1">
        <cfvo type="percent" val="0"/>
        <cfvo type="num" val="10"/>
        <cfvo type="num" val="20"/>
      </iconSet>
    </cfRule>
  </conditionalFormatting>
  <pageMargins left="0.23622047244094491" right="0.23622047244094491" top="0.15748031496062992" bottom="0" header="0.31496062992125984" footer="0.31496062992125984"/>
  <pageSetup paperSize="8" scale="61" fitToHeight="0" orientation="landscape" r:id="rId1"/>
  <rowBreaks count="1" manualBreakCount="1">
    <brk id="32" max="16383" man="1"/>
  </rowBreaks>
  <legacyDrawing r:id="rId2"/>
  <extLst xmlns:x14="http://schemas.microsoft.com/office/spreadsheetml/2009/9/main">
    <ext uri="{CCE6A557-97BC-4b89-ADB6-D9C93CAAB3DF}">
      <x14:dataValidations xmlns:xm="http://schemas.microsoft.com/office/excel/2006/main" count="6">
        <x14:dataValidation type="list" showInputMessage="1" showErrorMessage="1">
          <x14:formula1>
            <xm:f>Risikoverzeichnis!$A$95:$A$119</xm:f>
          </x14:formula1>
          <xm:sqref>E6:E15 E20:E30</xm:sqref>
        </x14:dataValidation>
        <x14:dataValidation type="list" showInputMessage="1" showErrorMessage="1">
          <x14:formula1>
            <xm:f>Risikobereiche!$D$2:$D$4</xm:f>
          </x14:formula1>
          <xm:sqref>G6:G15 G20:G30</xm:sqref>
        </x14:dataValidation>
        <x14:dataValidation type="list" showInputMessage="1" showErrorMessage="1">
          <x14:formula1>
            <xm:f>Maßnahmen!$A$9:$A$27</xm:f>
          </x14:formula1>
          <xm:sqref>H6:H15 H20:H30</xm:sqref>
        </x14:dataValidation>
        <x14:dataValidation type="list" showInputMessage="1" showErrorMessage="1">
          <x14:formula1>
            <xm:f>Maßnahmen!$C$9:$C$27</xm:f>
          </x14:formula1>
          <xm:sqref>I20:I30 I6:I15</xm:sqref>
        </x14:dataValidation>
        <x14:dataValidation type="list" showInputMessage="1" showErrorMessage="1">
          <x14:formula1>
            <xm:f>Maßnahmen!$E$9:$E$14</xm:f>
          </x14:formula1>
          <xm:sqref>J6:J15 J20:J30</xm:sqref>
        </x14:dataValidation>
        <x14:dataValidation type="list" showInputMessage="1" showErrorMessage="1">
          <x14:formula1>
            <xm:f>Maßnahmen!$G$9:$G$14</xm:f>
          </x14:formula1>
          <xm:sqref>K20:K30 K6:K15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12</vt:i4>
      </vt:variant>
    </vt:vector>
  </HeadingPairs>
  <TitlesOfParts>
    <vt:vector size="33" baseType="lpstr">
      <vt:lpstr>Zum Aufbau des Planes</vt:lpstr>
      <vt:lpstr>Risikobereiche</vt:lpstr>
      <vt:lpstr>Risikoverzeichnis</vt:lpstr>
      <vt:lpstr>Maßnahmen</vt:lpstr>
      <vt:lpstr>Indici valutazione</vt:lpstr>
      <vt:lpstr>SR Area A</vt:lpstr>
      <vt:lpstr>SR Area B</vt:lpstr>
      <vt:lpstr>SR Area C</vt:lpstr>
      <vt:lpstr>SR Area D</vt:lpstr>
      <vt:lpstr>SR Area D_nuova</vt:lpstr>
      <vt:lpstr>SR Area E</vt:lpstr>
      <vt:lpstr>SR Area F</vt:lpstr>
      <vt:lpstr>A</vt:lpstr>
      <vt:lpstr>B</vt:lpstr>
      <vt:lpstr>C</vt:lpstr>
      <vt:lpstr>D</vt:lpstr>
      <vt:lpstr>Raccordo processi</vt:lpstr>
      <vt:lpstr>Aree dirigenziali</vt:lpstr>
      <vt:lpstr>D_nuova</vt:lpstr>
      <vt:lpstr>E</vt:lpstr>
      <vt:lpstr>F</vt:lpstr>
      <vt:lpstr>Maßnahmen!Area_stampa</vt:lpstr>
      <vt:lpstr>Risikobereiche!Area_stampa</vt:lpstr>
      <vt:lpstr>Risikoverzeichnis!Area_stampa</vt:lpstr>
      <vt:lpstr>'SR Area A'!Area_stampa</vt:lpstr>
      <vt:lpstr>'SR Area B'!Area_stampa</vt:lpstr>
      <vt:lpstr>'SR Area C'!Area_stampa</vt:lpstr>
      <vt:lpstr>'SR Area D'!Area_stampa</vt:lpstr>
      <vt:lpstr>'SR Area D_nuova'!Area_stampa</vt:lpstr>
      <vt:lpstr>'SR Area E'!Area_stampa</vt:lpstr>
      <vt:lpstr>'SR Area F'!Area_stampa</vt:lpstr>
      <vt:lpstr>'Zum Aufbau des Planes'!Area_stampa</vt:lpstr>
      <vt:lpstr>Maßnahmen!Titoli_stampa</vt:lpstr>
    </vt:vector>
  </TitlesOfParts>
  <Company>Comune di Villasanta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fernanda.desimoni</dc:creator>
  <cp:lastModifiedBy>alexander.dalsasso</cp:lastModifiedBy>
  <cp:lastPrinted>2016-01-15T13:55:48Z</cp:lastPrinted>
  <dcterms:created xsi:type="dcterms:W3CDTF">2012-04-24T09:07:27Z</dcterms:created>
  <dcterms:modified xsi:type="dcterms:W3CDTF">2018-01-23T10:18:12Z</dcterms:modified>
</cp:coreProperties>
</file>